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1012"/>
  <workbookPr/>
  <mc:AlternateContent xmlns:mc="http://schemas.openxmlformats.org/markup-compatibility/2006">
    <mc:Choice Requires="x15">
      <x15ac:absPath xmlns:x15ac="http://schemas.microsoft.com/office/spreadsheetml/2010/11/ac" url="/Users/trollj01/Dropbox (NYU Langone Health)/Prototropy paper/elife_revisions/file upload/source data/"/>
    </mc:Choice>
  </mc:AlternateContent>
  <xr:revisionPtr revIDLastSave="0" documentId="13_ncr:1_{CDF76BF3-F8A6-524A-978D-804E3444A379}" xr6:coauthVersionLast="36" xr6:coauthVersionMax="36" xr10:uidLastSave="{00000000-0000-0000-0000-000000000000}"/>
  <bookViews>
    <workbookView xWindow="0" yWindow="500" windowWidth="33600" windowHeight="19240" activeTab="2" xr2:uid="{00000000-000D-0000-FFFF-FFFF00000000}"/>
  </bookViews>
  <sheets>
    <sheet name="B - gDNA" sheetId="4" r:id="rId1"/>
    <sheet name="B - cDNA" sheetId="3" r:id="rId2"/>
    <sheet name="C, D, E" sheetId="1" r:id="rId3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3" i="4" l="1"/>
  <c r="N3" i="4"/>
  <c r="T4" i="4" s="1"/>
  <c r="O3" i="4"/>
  <c r="P3" i="4"/>
  <c r="V3" i="4"/>
  <c r="M4" i="4"/>
  <c r="S4" i="4" s="1"/>
  <c r="AB4" i="4" s="1"/>
  <c r="N4" i="4"/>
  <c r="O4" i="4"/>
  <c r="U3" i="4" s="1"/>
  <c r="P4" i="4"/>
  <c r="V4" i="4"/>
  <c r="M5" i="4"/>
  <c r="N5" i="4"/>
  <c r="O5" i="4"/>
  <c r="P5" i="4"/>
  <c r="M6" i="4"/>
  <c r="S7" i="4" s="1"/>
  <c r="AA7" i="4" s="1"/>
  <c r="N6" i="4"/>
  <c r="O6" i="4"/>
  <c r="P6" i="4"/>
  <c r="U6" i="4"/>
  <c r="M7" i="4"/>
  <c r="N7" i="4"/>
  <c r="T6" i="4" s="1"/>
  <c r="O7" i="4"/>
  <c r="P7" i="4"/>
  <c r="V6" i="4" s="1"/>
  <c r="U7" i="4"/>
  <c r="V7" i="4"/>
  <c r="M8" i="4"/>
  <c r="N8" i="4"/>
  <c r="O8" i="4"/>
  <c r="P8" i="4"/>
  <c r="M9" i="4"/>
  <c r="N9" i="4"/>
  <c r="O9" i="4"/>
  <c r="P9" i="4"/>
  <c r="V10" i="4" s="1"/>
  <c r="T9" i="4"/>
  <c r="V9" i="4"/>
  <c r="M10" i="4"/>
  <c r="S9" i="4" s="1"/>
  <c r="N10" i="4"/>
  <c r="O10" i="4"/>
  <c r="U9" i="4" s="1"/>
  <c r="AA9" i="4" s="1"/>
  <c r="P10" i="4"/>
  <c r="T10" i="4"/>
  <c r="U10" i="4"/>
  <c r="M11" i="4"/>
  <c r="N11" i="4"/>
  <c r="O11" i="4"/>
  <c r="P11" i="4"/>
  <c r="M12" i="4"/>
  <c r="N12" i="4"/>
  <c r="O12" i="4"/>
  <c r="P12" i="4"/>
  <c r="V12" i="4" s="1"/>
  <c r="AB12" i="4" s="1"/>
  <c r="S12" i="4"/>
  <c r="U12" i="4"/>
  <c r="AA12" i="4" s="1"/>
  <c r="M13" i="4"/>
  <c r="N13" i="4"/>
  <c r="T12" i="4" s="1"/>
  <c r="Z12" i="4" s="1"/>
  <c r="O13" i="4"/>
  <c r="P13" i="4"/>
  <c r="S13" i="4"/>
  <c r="AA13" i="4" s="1"/>
  <c r="U13" i="4"/>
  <c r="V13" i="4"/>
  <c r="AB13" i="4" s="1"/>
  <c r="M14" i="4"/>
  <c r="N14" i="4"/>
  <c r="T13" i="4" s="1"/>
  <c r="Z13" i="4" s="1"/>
  <c r="AE13" i="4" s="1"/>
  <c r="O14" i="4"/>
  <c r="P14" i="4"/>
  <c r="M15" i="4"/>
  <c r="N15" i="4"/>
  <c r="O15" i="4"/>
  <c r="P15" i="4"/>
  <c r="M16" i="4"/>
  <c r="N16" i="4"/>
  <c r="O16" i="4"/>
  <c r="P16" i="4"/>
  <c r="M17" i="4"/>
  <c r="N17" i="4"/>
  <c r="O17" i="4"/>
  <c r="P17" i="4"/>
  <c r="M18" i="4"/>
  <c r="N18" i="4"/>
  <c r="T19" i="4" s="1"/>
  <c r="O18" i="4"/>
  <c r="P18" i="4"/>
  <c r="M19" i="4"/>
  <c r="N19" i="4"/>
  <c r="O19" i="4"/>
  <c r="U18" i="4" s="1"/>
  <c r="P19" i="4"/>
  <c r="M20" i="4"/>
  <c r="N20" i="4"/>
  <c r="O20" i="4"/>
  <c r="U19" i="4" s="1"/>
  <c r="P20" i="4"/>
  <c r="M3" i="3"/>
  <c r="N3" i="3"/>
  <c r="R3" i="3"/>
  <c r="M4" i="3"/>
  <c r="N4" i="3"/>
  <c r="S3" i="3" s="1"/>
  <c r="V3" i="3" s="1"/>
  <c r="R4" i="3"/>
  <c r="M5" i="3"/>
  <c r="N5" i="3"/>
  <c r="M6" i="3"/>
  <c r="R6" i="3" s="1"/>
  <c r="V6" i="3" s="1"/>
  <c r="N6" i="3"/>
  <c r="S6" i="3"/>
  <c r="M7" i="3"/>
  <c r="N7" i="3"/>
  <c r="R7" i="3"/>
  <c r="S7" i="3"/>
  <c r="V7" i="3" s="1"/>
  <c r="Y4" i="3" s="1"/>
  <c r="M8" i="3"/>
  <c r="N8" i="3"/>
  <c r="M9" i="3"/>
  <c r="R9" i="3" s="1"/>
  <c r="N9" i="3"/>
  <c r="S10" i="3" s="1"/>
  <c r="M10" i="3"/>
  <c r="N10" i="3"/>
  <c r="M11" i="3"/>
  <c r="N11" i="3"/>
  <c r="M12" i="3"/>
  <c r="N12" i="3"/>
  <c r="S12" i="3" s="1"/>
  <c r="M13" i="3"/>
  <c r="R12" i="3" s="1"/>
  <c r="N13" i="3"/>
  <c r="M14" i="3"/>
  <c r="N14" i="3"/>
  <c r="M15" i="3"/>
  <c r="R16" i="3" s="1"/>
  <c r="N15" i="3"/>
  <c r="S15" i="3"/>
  <c r="V15" i="3" s="1"/>
  <c r="M16" i="3"/>
  <c r="N16" i="3"/>
  <c r="S16" i="3" s="1"/>
  <c r="M17" i="3"/>
  <c r="R15" i="3" s="1"/>
  <c r="N17" i="3"/>
  <c r="M18" i="3"/>
  <c r="N18" i="3"/>
  <c r="R18" i="3"/>
  <c r="M19" i="3"/>
  <c r="N19" i="3"/>
  <c r="S19" i="3" s="1"/>
  <c r="V19" i="3" s="1"/>
  <c r="Y10" i="3" s="1"/>
  <c r="R19" i="3"/>
  <c r="M20" i="3"/>
  <c r="N20" i="3"/>
  <c r="M21" i="3"/>
  <c r="N21" i="3"/>
  <c r="S21" i="3"/>
  <c r="M22" i="3"/>
  <c r="N22" i="3"/>
  <c r="M23" i="3"/>
  <c r="R22" i="3" s="1"/>
  <c r="N23" i="3"/>
  <c r="S22" i="3" s="1"/>
  <c r="V22" i="3" s="1"/>
  <c r="M24" i="3"/>
  <c r="N24" i="3"/>
  <c r="R24" i="3"/>
  <c r="M25" i="3"/>
  <c r="N25" i="3"/>
  <c r="S25" i="3" s="1"/>
  <c r="V25" i="3" s="1"/>
  <c r="Y13" i="3" s="1"/>
  <c r="R25" i="3"/>
  <c r="M26" i="3"/>
  <c r="N26" i="3"/>
  <c r="M27" i="3"/>
  <c r="N27" i="3"/>
  <c r="M28" i="3"/>
  <c r="N28" i="3"/>
  <c r="M29" i="3"/>
  <c r="N29" i="3"/>
  <c r="M30" i="3"/>
  <c r="N30" i="3"/>
  <c r="M31" i="3"/>
  <c r="N31" i="3"/>
  <c r="M32" i="3"/>
  <c r="N32" i="3"/>
  <c r="AB9" i="4" l="1"/>
  <c r="Z9" i="4"/>
  <c r="AE9" i="4" s="1"/>
  <c r="Z4" i="4"/>
  <c r="AE4" i="4" s="1"/>
  <c r="AB7" i="4"/>
  <c r="S10" i="4"/>
  <c r="Z10" i="4" s="1"/>
  <c r="AE10" i="4" s="1"/>
  <c r="T7" i="4"/>
  <c r="Z7" i="4" s="1"/>
  <c r="AE7" i="4" s="1"/>
  <c r="S6" i="4"/>
  <c r="AA6" i="4" s="1"/>
  <c r="U4" i="4"/>
  <c r="AA4" i="4" s="1"/>
  <c r="T3" i="4"/>
  <c r="T18" i="4"/>
  <c r="S3" i="4"/>
  <c r="AA3" i="4" s="1"/>
  <c r="V16" i="3"/>
  <c r="V12" i="3"/>
  <c r="Y6" i="3" s="1"/>
  <c r="Y3" i="3"/>
  <c r="R21" i="3"/>
  <c r="V21" i="3" s="1"/>
  <c r="S13" i="3"/>
  <c r="R13" i="3"/>
  <c r="S4" i="3"/>
  <c r="V4" i="3" s="1"/>
  <c r="S24" i="3"/>
  <c r="V24" i="3" s="1"/>
  <c r="S18" i="3"/>
  <c r="V18" i="3" s="1"/>
  <c r="Y9" i="3" s="1"/>
  <c r="R10" i="3"/>
  <c r="V10" i="3" s="1"/>
  <c r="S9" i="3"/>
  <c r="V9" i="3" s="1"/>
  <c r="AG9" i="4" l="1"/>
  <c r="AG10" i="4"/>
  <c r="AF9" i="4"/>
  <c r="Z6" i="4"/>
  <c r="AE6" i="4" s="1"/>
  <c r="AB3" i="4"/>
  <c r="AB6" i="4"/>
  <c r="AB10" i="4"/>
  <c r="AA10" i="4"/>
  <c r="Z3" i="4"/>
  <c r="AE3" i="4" s="1"/>
  <c r="AE12" i="4"/>
  <c r="AA3" i="3"/>
  <c r="AA4" i="3"/>
  <c r="Z3" i="3"/>
  <c r="V13" i="3"/>
  <c r="Y7" i="3" s="1"/>
  <c r="AA6" i="3" s="1"/>
  <c r="Z6" i="3"/>
  <c r="AA7" i="3"/>
  <c r="AB7" i="3" s="1"/>
  <c r="Z9" i="3"/>
  <c r="AB9" i="3" s="1"/>
  <c r="AA9" i="3"/>
  <c r="AA10" i="3"/>
  <c r="Y12" i="3"/>
  <c r="AG7" i="4" l="1"/>
  <c r="AF6" i="4"/>
  <c r="AG6" i="4"/>
  <c r="AH9" i="4"/>
  <c r="AH10" i="4"/>
  <c r="AG12" i="4"/>
  <c r="AG13" i="4"/>
  <c r="AF12" i="4"/>
  <c r="AG4" i="4"/>
  <c r="AF3" i="4"/>
  <c r="AG3" i="4"/>
  <c r="AB6" i="3"/>
  <c r="AA12" i="3"/>
  <c r="AA13" i="3"/>
  <c r="AB13" i="3" s="1"/>
  <c r="Z12" i="3"/>
  <c r="AB12" i="3" s="1"/>
  <c r="AB3" i="3"/>
  <c r="AB10" i="3"/>
  <c r="AB4" i="3"/>
  <c r="AH6" i="4" l="1"/>
  <c r="AH7" i="4"/>
  <c r="AH12" i="4"/>
  <c r="AH13" i="4"/>
  <c r="AH4" i="4"/>
  <c r="AH3" i="4"/>
  <c r="C22" i="1"/>
  <c r="D22" i="1"/>
  <c r="E22" i="1"/>
  <c r="F22" i="1"/>
  <c r="G22" i="1"/>
  <c r="H22" i="1"/>
  <c r="I22" i="1"/>
  <c r="J22" i="1"/>
  <c r="K22" i="1"/>
  <c r="L22" i="1"/>
  <c r="M22" i="1"/>
  <c r="N22" i="1"/>
  <c r="O22" i="1"/>
  <c r="P22" i="1"/>
  <c r="Q22" i="1"/>
  <c r="R22" i="1"/>
  <c r="S22" i="1"/>
  <c r="T22" i="1"/>
  <c r="U22" i="1"/>
  <c r="V22" i="1"/>
  <c r="W22" i="1"/>
  <c r="X22" i="1"/>
  <c r="Y22" i="1"/>
  <c r="Z22" i="1"/>
  <c r="AA22" i="1"/>
  <c r="AB22" i="1"/>
  <c r="AC22" i="1"/>
  <c r="AD22" i="1"/>
  <c r="AE22" i="1"/>
  <c r="AF22" i="1"/>
  <c r="AG22" i="1"/>
  <c r="B22" i="1"/>
  <c r="C21" i="1"/>
  <c r="D21" i="1"/>
  <c r="E21" i="1"/>
  <c r="F21" i="1"/>
  <c r="G21" i="1"/>
  <c r="H21" i="1"/>
  <c r="I21" i="1"/>
  <c r="J21" i="1"/>
  <c r="K21" i="1"/>
  <c r="L21" i="1"/>
  <c r="M21" i="1"/>
  <c r="N21" i="1"/>
  <c r="O21" i="1"/>
  <c r="P21" i="1"/>
  <c r="Q21" i="1"/>
  <c r="R21" i="1"/>
  <c r="S21" i="1"/>
  <c r="T21" i="1"/>
  <c r="U21" i="1"/>
  <c r="V21" i="1"/>
  <c r="W21" i="1"/>
  <c r="X21" i="1"/>
  <c r="Y21" i="1"/>
  <c r="Z21" i="1"/>
  <c r="AA21" i="1"/>
  <c r="AB21" i="1"/>
  <c r="AC21" i="1"/>
  <c r="AD21" i="1"/>
  <c r="AE21" i="1"/>
  <c r="AF21" i="1"/>
  <c r="AG21" i="1"/>
  <c r="B21" i="1"/>
  <c r="C20" i="1"/>
  <c r="D20" i="1"/>
  <c r="E20" i="1"/>
  <c r="F20" i="1"/>
  <c r="G20" i="1"/>
  <c r="H20" i="1"/>
  <c r="I20" i="1"/>
  <c r="J20" i="1"/>
  <c r="K20" i="1"/>
  <c r="L20" i="1"/>
  <c r="M20" i="1"/>
  <c r="N20" i="1"/>
  <c r="O20" i="1"/>
  <c r="P20" i="1"/>
  <c r="Q20" i="1"/>
  <c r="R20" i="1"/>
  <c r="S20" i="1"/>
  <c r="T20" i="1"/>
  <c r="U20" i="1"/>
  <c r="V20" i="1"/>
  <c r="W20" i="1"/>
  <c r="X20" i="1"/>
  <c r="Y20" i="1"/>
  <c r="Z20" i="1"/>
  <c r="AA20" i="1"/>
  <c r="AB20" i="1"/>
  <c r="AC20" i="1"/>
  <c r="AD20" i="1"/>
  <c r="AE20" i="1"/>
  <c r="AF20" i="1"/>
  <c r="AG20" i="1"/>
  <c r="B20" i="1"/>
  <c r="AI9" i="1" l="1"/>
  <c r="AJ9" i="1"/>
  <c r="AK9" i="1"/>
  <c r="AL9" i="1"/>
  <c r="AM9" i="1"/>
  <c r="AN9" i="1"/>
  <c r="AO9" i="1"/>
  <c r="AP9" i="1"/>
  <c r="AQ9" i="1"/>
  <c r="AR9" i="1"/>
  <c r="AS9" i="1"/>
  <c r="AT9" i="1"/>
  <c r="AU9" i="1"/>
  <c r="AV9" i="1"/>
  <c r="AW9" i="1"/>
  <c r="AX9" i="1"/>
  <c r="AY9" i="1"/>
  <c r="AZ9" i="1"/>
  <c r="BA9" i="1"/>
  <c r="BB9" i="1"/>
  <c r="BC9" i="1"/>
  <c r="BD9" i="1"/>
  <c r="BE9" i="1"/>
  <c r="BF9" i="1"/>
  <c r="BG9" i="1"/>
  <c r="BH9" i="1"/>
  <c r="BI9" i="1"/>
  <c r="BJ9" i="1"/>
  <c r="BK9" i="1"/>
  <c r="BL9" i="1"/>
  <c r="BM9" i="1"/>
  <c r="AI10" i="1"/>
  <c r="AJ10" i="1"/>
  <c r="AK10" i="1"/>
  <c r="AL10" i="1"/>
  <c r="AM10" i="1"/>
  <c r="AN10" i="1"/>
  <c r="AO10" i="1"/>
  <c r="AP10" i="1"/>
  <c r="AQ10" i="1"/>
  <c r="AR10" i="1"/>
  <c r="AS10" i="1"/>
  <c r="AT10" i="1"/>
  <c r="AU10" i="1"/>
  <c r="AV10" i="1"/>
  <c r="AW10" i="1"/>
  <c r="AX10" i="1"/>
  <c r="AY10" i="1"/>
  <c r="AZ10" i="1"/>
  <c r="BA10" i="1"/>
  <c r="BB10" i="1"/>
  <c r="BC10" i="1"/>
  <c r="BD10" i="1"/>
  <c r="BE10" i="1"/>
  <c r="BF10" i="1"/>
  <c r="BG10" i="1"/>
  <c r="BH10" i="1"/>
  <c r="BI10" i="1"/>
  <c r="BJ10" i="1"/>
  <c r="BK10" i="1"/>
  <c r="BL10" i="1"/>
  <c r="BM10" i="1"/>
  <c r="AI11" i="1"/>
  <c r="AJ11" i="1"/>
  <c r="AK11" i="1"/>
  <c r="AL11" i="1"/>
  <c r="AM11" i="1"/>
  <c r="AN11" i="1"/>
  <c r="AO11" i="1"/>
  <c r="AP11" i="1"/>
  <c r="AQ11" i="1"/>
  <c r="AR11" i="1"/>
  <c r="AS11" i="1"/>
  <c r="AT11" i="1"/>
  <c r="AU11" i="1"/>
  <c r="AV11" i="1"/>
  <c r="AW11" i="1"/>
  <c r="AX11" i="1"/>
  <c r="AY11" i="1"/>
  <c r="AZ11" i="1"/>
  <c r="BA11" i="1"/>
  <c r="BB11" i="1"/>
  <c r="BC11" i="1"/>
  <c r="BD11" i="1"/>
  <c r="BE11" i="1"/>
  <c r="BF11" i="1"/>
  <c r="BG11" i="1"/>
  <c r="BH11" i="1"/>
  <c r="BI11" i="1"/>
  <c r="BJ11" i="1"/>
  <c r="BK11" i="1"/>
  <c r="BL11" i="1"/>
  <c r="BM11" i="1"/>
  <c r="AI12" i="1"/>
  <c r="AJ12" i="1"/>
  <c r="AK12" i="1"/>
  <c r="AL12" i="1"/>
  <c r="AM12" i="1"/>
  <c r="AN12" i="1"/>
  <c r="AO12" i="1"/>
  <c r="AP12" i="1"/>
  <c r="AQ12" i="1"/>
  <c r="AR12" i="1"/>
  <c r="AS12" i="1"/>
  <c r="AT12" i="1"/>
  <c r="AU12" i="1"/>
  <c r="AV12" i="1"/>
  <c r="AW12" i="1"/>
  <c r="AX12" i="1"/>
  <c r="AY12" i="1"/>
  <c r="AZ12" i="1"/>
  <c r="BA12" i="1"/>
  <c r="BB12" i="1"/>
  <c r="BC12" i="1"/>
  <c r="BD12" i="1"/>
  <c r="BE12" i="1"/>
  <c r="BF12" i="1"/>
  <c r="BG12" i="1"/>
  <c r="BH12" i="1"/>
  <c r="BI12" i="1"/>
  <c r="BJ12" i="1"/>
  <c r="BK12" i="1"/>
  <c r="BL12" i="1"/>
  <c r="BM12" i="1"/>
  <c r="AI13" i="1"/>
  <c r="AJ13" i="1"/>
  <c r="AK13" i="1"/>
  <c r="AL13" i="1"/>
  <c r="AM13" i="1"/>
  <c r="AN13" i="1"/>
  <c r="AO13" i="1"/>
  <c r="AP13" i="1"/>
  <c r="AQ13" i="1"/>
  <c r="AR13" i="1"/>
  <c r="AS13" i="1"/>
  <c r="AT13" i="1"/>
  <c r="AU13" i="1"/>
  <c r="AV13" i="1"/>
  <c r="AW13" i="1"/>
  <c r="AX13" i="1"/>
  <c r="AY13" i="1"/>
  <c r="AZ13" i="1"/>
  <c r="BA13" i="1"/>
  <c r="BB13" i="1"/>
  <c r="BC13" i="1"/>
  <c r="BD13" i="1"/>
  <c r="BE13" i="1"/>
  <c r="BF13" i="1"/>
  <c r="BG13" i="1"/>
  <c r="BH13" i="1"/>
  <c r="BI13" i="1"/>
  <c r="BJ13" i="1"/>
  <c r="BK13" i="1"/>
  <c r="BL13" i="1"/>
  <c r="BM13" i="1"/>
  <c r="AI14" i="1"/>
  <c r="AJ14" i="1"/>
  <c r="AK14" i="1"/>
  <c r="AL14" i="1"/>
  <c r="AM14" i="1"/>
  <c r="AN14" i="1"/>
  <c r="AO14" i="1"/>
  <c r="AP14" i="1"/>
  <c r="AQ14" i="1"/>
  <c r="AR14" i="1"/>
  <c r="AS14" i="1"/>
  <c r="AT14" i="1"/>
  <c r="AU14" i="1"/>
  <c r="AV14" i="1"/>
  <c r="AW14" i="1"/>
  <c r="AX14" i="1"/>
  <c r="AY14" i="1"/>
  <c r="AZ14" i="1"/>
  <c r="BA14" i="1"/>
  <c r="BB14" i="1"/>
  <c r="BC14" i="1"/>
  <c r="BD14" i="1"/>
  <c r="BE14" i="1"/>
  <c r="BF14" i="1"/>
  <c r="BG14" i="1"/>
  <c r="BH14" i="1"/>
  <c r="BI14" i="1"/>
  <c r="BJ14" i="1"/>
  <c r="BK14" i="1"/>
  <c r="BL14" i="1"/>
  <c r="BM14" i="1"/>
  <c r="AH10" i="1"/>
  <c r="AH11" i="1"/>
  <c r="AH12" i="1"/>
  <c r="AH13" i="1"/>
  <c r="AH14" i="1"/>
  <c r="AH9" i="1"/>
  <c r="AI3" i="1"/>
  <c r="AJ3" i="1"/>
  <c r="AK3" i="1"/>
  <c r="AL3" i="1"/>
  <c r="AM3" i="1"/>
  <c r="AN3" i="1"/>
  <c r="AO3" i="1"/>
  <c r="AP3" i="1"/>
  <c r="AQ3" i="1"/>
  <c r="AR3" i="1"/>
  <c r="AS3" i="1"/>
  <c r="AT3" i="1"/>
  <c r="AU3" i="1"/>
  <c r="AV3" i="1"/>
  <c r="AW3" i="1"/>
  <c r="AX3" i="1"/>
  <c r="AY3" i="1"/>
  <c r="AZ3" i="1"/>
  <c r="BA3" i="1"/>
  <c r="BB3" i="1"/>
  <c r="BC3" i="1"/>
  <c r="BD3" i="1"/>
  <c r="BE3" i="1"/>
  <c r="BF3" i="1"/>
  <c r="BG3" i="1"/>
  <c r="BH3" i="1"/>
  <c r="BI3" i="1"/>
  <c r="BJ3" i="1"/>
  <c r="BK3" i="1"/>
  <c r="BL3" i="1"/>
  <c r="BM3" i="1"/>
  <c r="AI4" i="1"/>
  <c r="AJ4" i="1"/>
  <c r="AK4" i="1"/>
  <c r="AL4" i="1"/>
  <c r="AM4" i="1"/>
  <c r="AN4" i="1"/>
  <c r="AO4" i="1"/>
  <c r="AP4" i="1"/>
  <c r="AQ4" i="1"/>
  <c r="AR4" i="1"/>
  <c r="AS4" i="1"/>
  <c r="AT4" i="1"/>
  <c r="AU4" i="1"/>
  <c r="AV4" i="1"/>
  <c r="AW4" i="1"/>
  <c r="AX4" i="1"/>
  <c r="AY4" i="1"/>
  <c r="AZ4" i="1"/>
  <c r="BA4" i="1"/>
  <c r="BB4" i="1"/>
  <c r="BC4" i="1"/>
  <c r="BD4" i="1"/>
  <c r="BE4" i="1"/>
  <c r="BF4" i="1"/>
  <c r="BG4" i="1"/>
  <c r="BH4" i="1"/>
  <c r="BI4" i="1"/>
  <c r="BJ4" i="1"/>
  <c r="BK4" i="1"/>
  <c r="BL4" i="1"/>
  <c r="BM4" i="1"/>
  <c r="AI5" i="1"/>
  <c r="AJ5" i="1"/>
  <c r="AK5" i="1"/>
  <c r="AL5" i="1"/>
  <c r="AM5" i="1"/>
  <c r="AN5" i="1"/>
  <c r="AO5" i="1"/>
  <c r="AP5" i="1"/>
  <c r="AQ5" i="1"/>
  <c r="AR5" i="1"/>
  <c r="AS5" i="1"/>
  <c r="AT5" i="1"/>
  <c r="AU5" i="1"/>
  <c r="AV5" i="1"/>
  <c r="AW5" i="1"/>
  <c r="AX5" i="1"/>
  <c r="AY5" i="1"/>
  <c r="AZ5" i="1"/>
  <c r="BA5" i="1"/>
  <c r="BB5" i="1"/>
  <c r="BC5" i="1"/>
  <c r="BD5" i="1"/>
  <c r="BE5" i="1"/>
  <c r="BF5" i="1"/>
  <c r="BG5" i="1"/>
  <c r="BH5" i="1"/>
  <c r="BI5" i="1"/>
  <c r="BJ5" i="1"/>
  <c r="BK5" i="1"/>
  <c r="BL5" i="1"/>
  <c r="BM5" i="1"/>
  <c r="AI6" i="1"/>
  <c r="AJ6" i="1"/>
  <c r="AK6" i="1"/>
  <c r="AL6" i="1"/>
  <c r="AM6" i="1"/>
  <c r="AN6" i="1"/>
  <c r="AO6" i="1"/>
  <c r="AP6" i="1"/>
  <c r="AQ6" i="1"/>
  <c r="AR6" i="1"/>
  <c r="AS6" i="1"/>
  <c r="AT6" i="1"/>
  <c r="AU6" i="1"/>
  <c r="AV6" i="1"/>
  <c r="AW6" i="1"/>
  <c r="AX6" i="1"/>
  <c r="AY6" i="1"/>
  <c r="AZ6" i="1"/>
  <c r="BA6" i="1"/>
  <c r="BB6" i="1"/>
  <c r="BC6" i="1"/>
  <c r="BD6" i="1"/>
  <c r="BE6" i="1"/>
  <c r="BF6" i="1"/>
  <c r="BG6" i="1"/>
  <c r="BH6" i="1"/>
  <c r="BI6" i="1"/>
  <c r="BJ6" i="1"/>
  <c r="BK6" i="1"/>
  <c r="BL6" i="1"/>
  <c r="BM6" i="1"/>
  <c r="AI7" i="1"/>
  <c r="AJ7" i="1"/>
  <c r="AK7" i="1"/>
  <c r="AL7" i="1"/>
  <c r="AM7" i="1"/>
  <c r="AN7" i="1"/>
  <c r="AO7" i="1"/>
  <c r="AP7" i="1"/>
  <c r="AQ7" i="1"/>
  <c r="AR7" i="1"/>
  <c r="AS7" i="1"/>
  <c r="AT7" i="1"/>
  <c r="AU7" i="1"/>
  <c r="AV7" i="1"/>
  <c r="AW7" i="1"/>
  <c r="AX7" i="1"/>
  <c r="AY7" i="1"/>
  <c r="AZ7" i="1"/>
  <c r="BA7" i="1"/>
  <c r="BB7" i="1"/>
  <c r="BC7" i="1"/>
  <c r="BD7" i="1"/>
  <c r="BE7" i="1"/>
  <c r="BF7" i="1"/>
  <c r="BG7" i="1"/>
  <c r="BH7" i="1"/>
  <c r="BI7" i="1"/>
  <c r="BJ7" i="1"/>
  <c r="BK7" i="1"/>
  <c r="BL7" i="1"/>
  <c r="BM7" i="1"/>
  <c r="AI8" i="1"/>
  <c r="AJ8" i="1"/>
  <c r="AK8" i="1"/>
  <c r="AL8" i="1"/>
  <c r="AM8" i="1"/>
  <c r="AN8" i="1"/>
  <c r="AO8" i="1"/>
  <c r="AP8" i="1"/>
  <c r="AQ8" i="1"/>
  <c r="AR8" i="1"/>
  <c r="AS8" i="1"/>
  <c r="AT8" i="1"/>
  <c r="AU8" i="1"/>
  <c r="AV8" i="1"/>
  <c r="AW8" i="1"/>
  <c r="AX8" i="1"/>
  <c r="AY8" i="1"/>
  <c r="AZ8" i="1"/>
  <c r="BA8" i="1"/>
  <c r="BB8" i="1"/>
  <c r="BC8" i="1"/>
  <c r="BD8" i="1"/>
  <c r="BE8" i="1"/>
  <c r="BF8" i="1"/>
  <c r="BG8" i="1"/>
  <c r="BH8" i="1"/>
  <c r="BI8" i="1"/>
  <c r="BJ8" i="1"/>
  <c r="BK8" i="1"/>
  <c r="BL8" i="1"/>
  <c r="BM8" i="1"/>
  <c r="AH4" i="1"/>
  <c r="AH5" i="1"/>
  <c r="AH6" i="1"/>
  <c r="AH7" i="1"/>
  <c r="AH8" i="1"/>
  <c r="AH3" i="1"/>
</calcChain>
</file>

<file path=xl/sharedStrings.xml><?xml version="1.0" encoding="utf-8"?>
<sst xmlns="http://schemas.openxmlformats.org/spreadsheetml/2006/main" count="1913" uniqueCount="873">
  <si>
    <t>Metabolite</t>
  </si>
  <si>
    <t>25         (R)-2,3-Dihydroxy-3-methylbutanoic acid-13C-0</t>
  </si>
  <si>
    <t>26         (R)-2,3-Dihydroxy-3-methylbutanoic acid-13C-1</t>
  </si>
  <si>
    <t>27         (R)-2,3-Dihydroxy-3-methylbutanoic acid-13C-2</t>
  </si>
  <si>
    <t>28         (R)-2,3-Dihydroxy-3-methylbutanoic acid-13C-3</t>
  </si>
  <si>
    <t>29         (R)-2,3-Dihydroxy-3-methylbutanoic acid-13C-4</t>
  </si>
  <si>
    <t>30         (R)-2,3-Dihydroxy-3-methylbutanoic acid-13C-5</t>
  </si>
  <si>
    <t>37         L-Valine-13C-0</t>
  </si>
  <si>
    <t>38         L-Valine-13C-1</t>
  </si>
  <si>
    <t>39         L-Valine-13C-2</t>
  </si>
  <si>
    <t>40         L-Valine-13C-3</t>
  </si>
  <si>
    <t>41         L-Valine-13C-4</t>
  </si>
  <si>
    <t>42         L-Valine-13C-5</t>
  </si>
  <si>
    <t>43         Valine-IS-13C,15N-5,1</t>
  </si>
  <si>
    <t>-</t>
  </si>
  <si>
    <t>Peak Intensities in Samples</t>
  </si>
  <si>
    <t>NA</t>
  </si>
  <si>
    <t>Percent Fully Labeled</t>
  </si>
  <si>
    <t>Extraction volume</t>
  </si>
  <si>
    <t>Cell number</t>
  </si>
  <si>
    <t>Moles: Endogenous valine</t>
  </si>
  <si>
    <t>Moles: Internal standard (Valine-IS-13C,15N-5,1)</t>
  </si>
  <si>
    <t>Moles per million cells</t>
  </si>
  <si>
    <t>Picomoles per million cells</t>
  </si>
  <si>
    <t>Sample 384</t>
  </si>
  <si>
    <t>P24</t>
  </si>
  <si>
    <t>Sample 383</t>
  </si>
  <si>
    <t>P23</t>
  </si>
  <si>
    <t>Sample 382</t>
  </si>
  <si>
    <t>P22</t>
  </si>
  <si>
    <t>Sample 381</t>
  </si>
  <si>
    <t>P21</t>
  </si>
  <si>
    <t>Sample 380</t>
  </si>
  <si>
    <t>P20</t>
  </si>
  <si>
    <t>Sample 379</t>
  </si>
  <si>
    <t>P19</t>
  </si>
  <si>
    <t>Sample 378</t>
  </si>
  <si>
    <t>P18</t>
  </si>
  <si>
    <t>Sample 377</t>
  </si>
  <si>
    <t>P17</t>
  </si>
  <si>
    <t>Sample 376</t>
  </si>
  <si>
    <t>P16</t>
  </si>
  <si>
    <t>Sample 375</t>
  </si>
  <si>
    <t>P15</t>
  </si>
  <si>
    <t>Sample 374</t>
  </si>
  <si>
    <t>P14</t>
  </si>
  <si>
    <t>Sample 373</t>
  </si>
  <si>
    <t>P13</t>
  </si>
  <si>
    <t>Sample 372</t>
  </si>
  <si>
    <t>P12</t>
  </si>
  <si>
    <t>Sample 371</t>
  </si>
  <si>
    <t>P11</t>
  </si>
  <si>
    <t>Sample 370</t>
  </si>
  <si>
    <t>P10</t>
  </si>
  <si>
    <t>Sample 369</t>
  </si>
  <si>
    <t>P9</t>
  </si>
  <si>
    <t>Sample 368</t>
  </si>
  <si>
    <t>P8</t>
  </si>
  <si>
    <t>Sample 367</t>
  </si>
  <si>
    <t>P7</t>
  </si>
  <si>
    <t>Sample 366</t>
  </si>
  <si>
    <t>P6</t>
  </si>
  <si>
    <t>Sample 365</t>
  </si>
  <si>
    <t>P5</t>
  </si>
  <si>
    <t>Sample 364</t>
  </si>
  <si>
    <t>P4</t>
  </si>
  <si>
    <t>Sample 363</t>
  </si>
  <si>
    <t>P3</t>
  </si>
  <si>
    <t>Sample 362</t>
  </si>
  <si>
    <t>P2</t>
  </si>
  <si>
    <t>Sample 361</t>
  </si>
  <si>
    <t>P1</t>
  </si>
  <si>
    <t>Sample 360</t>
  </si>
  <si>
    <t>O24</t>
  </si>
  <si>
    <t>Sample 359</t>
  </si>
  <si>
    <t>O23</t>
  </si>
  <si>
    <t>Sample 358</t>
  </si>
  <si>
    <t>O22</t>
  </si>
  <si>
    <t>Sample 357</t>
  </si>
  <si>
    <t>O21</t>
  </si>
  <si>
    <t>Sample 356</t>
  </si>
  <si>
    <t>O20</t>
  </si>
  <si>
    <t>Sample 355</t>
  </si>
  <si>
    <t>O19</t>
  </si>
  <si>
    <t>Sample 354</t>
  </si>
  <si>
    <t>O18</t>
  </si>
  <si>
    <t>Sample 353</t>
  </si>
  <si>
    <t>O17</t>
  </si>
  <si>
    <t>Sample 352</t>
  </si>
  <si>
    <t>O16</t>
  </si>
  <si>
    <t>Sample 351</t>
  </si>
  <si>
    <t>O15</t>
  </si>
  <si>
    <t>Sample 350</t>
  </si>
  <si>
    <t>O14</t>
  </si>
  <si>
    <t>Sample 349</t>
  </si>
  <si>
    <t>O13</t>
  </si>
  <si>
    <t>Sample 348</t>
  </si>
  <si>
    <t>O12</t>
  </si>
  <si>
    <t>Sample 347</t>
  </si>
  <si>
    <t>O11</t>
  </si>
  <si>
    <t>Sample 346</t>
  </si>
  <si>
    <t>O10</t>
  </si>
  <si>
    <t>Sample 345</t>
  </si>
  <si>
    <t>O9</t>
  </si>
  <si>
    <t>Sample 344</t>
  </si>
  <si>
    <t>O8</t>
  </si>
  <si>
    <t>Sample 343</t>
  </si>
  <si>
    <t>O7</t>
  </si>
  <si>
    <t>Sample 342</t>
  </si>
  <si>
    <t>O6</t>
  </si>
  <si>
    <t>Sample 341</t>
  </si>
  <si>
    <t>O5</t>
  </si>
  <si>
    <t>Sample 340</t>
  </si>
  <si>
    <t>O4</t>
  </si>
  <si>
    <t>Sample 339</t>
  </si>
  <si>
    <t>O3</t>
  </si>
  <si>
    <t>Sample 338</t>
  </si>
  <si>
    <t>O2</t>
  </si>
  <si>
    <t>Sample 337</t>
  </si>
  <si>
    <t>O1</t>
  </si>
  <si>
    <t>Sample 336</t>
  </si>
  <si>
    <t>N24</t>
  </si>
  <si>
    <t>Sample 335</t>
  </si>
  <si>
    <t>N23</t>
  </si>
  <si>
    <t>Sample 334</t>
  </si>
  <si>
    <t>N22</t>
  </si>
  <si>
    <t>Sample 333</t>
  </si>
  <si>
    <t>N21</t>
  </si>
  <si>
    <t>Sample 332</t>
  </si>
  <si>
    <t>N20</t>
  </si>
  <si>
    <t>Sample 331</t>
  </si>
  <si>
    <t>N19</t>
  </si>
  <si>
    <t>Sample 330</t>
  </si>
  <si>
    <t>N18</t>
  </si>
  <si>
    <t>Sample 329</t>
  </si>
  <si>
    <t>N17</t>
  </si>
  <si>
    <t>Sample 328</t>
  </si>
  <si>
    <t>N16</t>
  </si>
  <si>
    <t>Sample 327</t>
  </si>
  <si>
    <t>N15</t>
  </si>
  <si>
    <t>Sample 326</t>
  </si>
  <si>
    <t>N14</t>
  </si>
  <si>
    <t>Sample 325</t>
  </si>
  <si>
    <t>N13</t>
  </si>
  <si>
    <t>Sample 324</t>
  </si>
  <si>
    <t>N12</t>
  </si>
  <si>
    <t>Sample 323</t>
  </si>
  <si>
    <t>N11</t>
  </si>
  <si>
    <t>Sample 322</t>
  </si>
  <si>
    <t>N10</t>
  </si>
  <si>
    <t>Sample 321</t>
  </si>
  <si>
    <t>N9</t>
  </si>
  <si>
    <t>Sample 320</t>
  </si>
  <si>
    <t>N8</t>
  </si>
  <si>
    <t>Sample 319</t>
  </si>
  <si>
    <t>N7</t>
  </si>
  <si>
    <t>Sample 318</t>
  </si>
  <si>
    <t>N6</t>
  </si>
  <si>
    <t>Sample 317</t>
  </si>
  <si>
    <t>N5</t>
  </si>
  <si>
    <t>Sample 316</t>
  </si>
  <si>
    <t>N4</t>
  </si>
  <si>
    <t>Sample 315</t>
  </si>
  <si>
    <t>N3</t>
  </si>
  <si>
    <t>Sample 314</t>
  </si>
  <si>
    <t>N2</t>
  </si>
  <si>
    <t>Sample 313</t>
  </si>
  <si>
    <t>N1</t>
  </si>
  <si>
    <t>Sample 312</t>
  </si>
  <si>
    <t>M24</t>
  </si>
  <si>
    <t>Sample 311</t>
  </si>
  <si>
    <t>M23</t>
  </si>
  <si>
    <t>Sample 310</t>
  </si>
  <si>
    <t>M22</t>
  </si>
  <si>
    <t>Sample 309</t>
  </si>
  <si>
    <t>M21</t>
  </si>
  <si>
    <t>Sample 308</t>
  </si>
  <si>
    <t>M20</t>
  </si>
  <si>
    <t>Sample 307</t>
  </si>
  <si>
    <t>M19</t>
  </si>
  <si>
    <t>Sample 306</t>
  </si>
  <si>
    <t>M18</t>
  </si>
  <si>
    <t>Sample 305</t>
  </si>
  <si>
    <t>M17</t>
  </si>
  <si>
    <t>Sample 304</t>
  </si>
  <si>
    <t>M16</t>
  </si>
  <si>
    <t>Sample 303</t>
  </si>
  <si>
    <t>M15</t>
  </si>
  <si>
    <t>Sample 302</t>
  </si>
  <si>
    <t>M14</t>
  </si>
  <si>
    <t>Sample 301</t>
  </si>
  <si>
    <t>M13</t>
  </si>
  <si>
    <t>Sample 300</t>
  </si>
  <si>
    <t>M12</t>
  </si>
  <si>
    <t>Sample 299</t>
  </si>
  <si>
    <t>M11</t>
  </si>
  <si>
    <t>Sample 298</t>
  </si>
  <si>
    <t>M10</t>
  </si>
  <si>
    <t>Sample 297</t>
  </si>
  <si>
    <t>M9</t>
  </si>
  <si>
    <t>Sample 296</t>
  </si>
  <si>
    <t>M8</t>
  </si>
  <si>
    <t>Sample 295</t>
  </si>
  <si>
    <t>M7</t>
  </si>
  <si>
    <t>Sample 294</t>
  </si>
  <si>
    <t>M6</t>
  </si>
  <si>
    <t>Sample 293</t>
  </si>
  <si>
    <t>M5</t>
  </si>
  <si>
    <t>Sample 292</t>
  </si>
  <si>
    <t>M4</t>
  </si>
  <si>
    <t>Sample 291</t>
  </si>
  <si>
    <t>M3</t>
  </si>
  <si>
    <t>Sample 290</t>
  </si>
  <si>
    <t>M2</t>
  </si>
  <si>
    <t>Sample 289</t>
  </si>
  <si>
    <t>M1</t>
  </si>
  <si>
    <t>Sample 288</t>
  </si>
  <si>
    <t>L24</t>
  </si>
  <si>
    <t>Sample 287</t>
  </si>
  <si>
    <t>L23</t>
  </si>
  <si>
    <t>Sample 286</t>
  </si>
  <si>
    <t>L22</t>
  </si>
  <si>
    <t>Sample 285</t>
  </si>
  <si>
    <t>L21</t>
  </si>
  <si>
    <t>Sample 284</t>
  </si>
  <si>
    <t>L20</t>
  </si>
  <si>
    <t>Sample 283</t>
  </si>
  <si>
    <t>L19</t>
  </si>
  <si>
    <t>Sample 282</t>
  </si>
  <si>
    <t>L18</t>
  </si>
  <si>
    <t>Sample 281</t>
  </si>
  <si>
    <t>L17</t>
  </si>
  <si>
    <t>Sample 280</t>
  </si>
  <si>
    <t>L16</t>
  </si>
  <si>
    <t>Sample 279</t>
  </si>
  <si>
    <t>L15</t>
  </si>
  <si>
    <t>Sample 278</t>
  </si>
  <si>
    <t>L14</t>
  </si>
  <si>
    <t>Sample 277</t>
  </si>
  <si>
    <t>L13</t>
  </si>
  <si>
    <t>Sample 276</t>
  </si>
  <si>
    <t>L12</t>
  </si>
  <si>
    <t>Sample 275</t>
  </si>
  <si>
    <t>L11</t>
  </si>
  <si>
    <t>Sample 274</t>
  </si>
  <si>
    <t>L10</t>
  </si>
  <si>
    <t>Sample 273</t>
  </si>
  <si>
    <t>L9</t>
  </si>
  <si>
    <t>Sample 272</t>
  </si>
  <si>
    <t>L8</t>
  </si>
  <si>
    <t>Sample 271</t>
  </si>
  <si>
    <t>L7</t>
  </si>
  <si>
    <t>Sample 270</t>
  </si>
  <si>
    <t>L6</t>
  </si>
  <si>
    <t>Sample 269</t>
  </si>
  <si>
    <t>L5</t>
  </si>
  <si>
    <t>Sample 268</t>
  </si>
  <si>
    <t>L4</t>
  </si>
  <si>
    <t>Sample 267</t>
  </si>
  <si>
    <t>L3</t>
  </si>
  <si>
    <t>Sample 266</t>
  </si>
  <si>
    <t>L2</t>
  </si>
  <si>
    <t>Sample 265</t>
  </si>
  <si>
    <t>L1</t>
  </si>
  <si>
    <t>Sample 264</t>
  </si>
  <si>
    <t>K24</t>
  </si>
  <si>
    <t>Sample 263</t>
  </si>
  <si>
    <t>K23</t>
  </si>
  <si>
    <t>Sample 262</t>
  </si>
  <si>
    <t>K22</t>
  </si>
  <si>
    <t>Sample 261</t>
  </si>
  <si>
    <t>K21</t>
  </si>
  <si>
    <t>Sample 260</t>
  </si>
  <si>
    <t>K20</t>
  </si>
  <si>
    <t>Sample 259</t>
  </si>
  <si>
    <t>K19</t>
  </si>
  <si>
    <t>Sample 258</t>
  </si>
  <si>
    <t>K18</t>
  </si>
  <si>
    <t>Sample 257</t>
  </si>
  <si>
    <t>K17</t>
  </si>
  <si>
    <t>Sample 256</t>
  </si>
  <si>
    <t>K16</t>
  </si>
  <si>
    <t>Sample 255</t>
  </si>
  <si>
    <t>K15</t>
  </si>
  <si>
    <t>Sample 254</t>
  </si>
  <si>
    <t>K14</t>
  </si>
  <si>
    <t>Sample 253</t>
  </si>
  <si>
    <t>K13</t>
  </si>
  <si>
    <t>Sample 252</t>
  </si>
  <si>
    <t>K12</t>
  </si>
  <si>
    <t>Sample 251</t>
  </si>
  <si>
    <t>K11</t>
  </si>
  <si>
    <t>Sample 250</t>
  </si>
  <si>
    <t>K10</t>
  </si>
  <si>
    <t>Sample 249</t>
  </si>
  <si>
    <t>K9</t>
  </si>
  <si>
    <t>Sample 248</t>
  </si>
  <si>
    <t>K8</t>
  </si>
  <si>
    <t>Sample 247</t>
  </si>
  <si>
    <t>K7</t>
  </si>
  <si>
    <t>Sample 246</t>
  </si>
  <si>
    <t>K6</t>
  </si>
  <si>
    <t>Sample 245</t>
  </si>
  <si>
    <t>K5</t>
  </si>
  <si>
    <t>Sample 244</t>
  </si>
  <si>
    <t>K4</t>
  </si>
  <si>
    <t>Sample 243</t>
  </si>
  <si>
    <t>K3</t>
  </si>
  <si>
    <t>Sample 242</t>
  </si>
  <si>
    <t>K2</t>
  </si>
  <si>
    <t>Sample 241</t>
  </si>
  <si>
    <t>K1</t>
  </si>
  <si>
    <t>Sample 240</t>
  </si>
  <si>
    <t>J24</t>
  </si>
  <si>
    <t>Sample 239</t>
  </si>
  <si>
    <t>J23</t>
  </si>
  <si>
    <t>Sample 238</t>
  </si>
  <si>
    <t>J22</t>
  </si>
  <si>
    <t>Sample 237</t>
  </si>
  <si>
    <t>J21</t>
  </si>
  <si>
    <t>Sample 236</t>
  </si>
  <si>
    <t>J20</t>
  </si>
  <si>
    <t>Sample 235</t>
  </si>
  <si>
    <t>J19</t>
  </si>
  <si>
    <t>Sample 234</t>
  </si>
  <si>
    <t>J18</t>
  </si>
  <si>
    <t>Sample 233</t>
  </si>
  <si>
    <t>J17</t>
  </si>
  <si>
    <t>Sample 232</t>
  </si>
  <si>
    <t>J16</t>
  </si>
  <si>
    <t>Sample 231</t>
  </si>
  <si>
    <t>J15</t>
  </si>
  <si>
    <t>Sample 230</t>
  </si>
  <si>
    <t>J14</t>
  </si>
  <si>
    <t>Sample 229</t>
  </si>
  <si>
    <t>J13</t>
  </si>
  <si>
    <t>Sample 228</t>
  </si>
  <si>
    <t>J12</t>
  </si>
  <si>
    <t>Sample 227</t>
  </si>
  <si>
    <t>J11</t>
  </si>
  <si>
    <t>Sample 226</t>
  </si>
  <si>
    <t>J10</t>
  </si>
  <si>
    <t>Sample 225</t>
  </si>
  <si>
    <t>J9</t>
  </si>
  <si>
    <t>Sample 224</t>
  </si>
  <si>
    <t>J8</t>
  </si>
  <si>
    <t>Sample 223</t>
  </si>
  <si>
    <t>J7</t>
  </si>
  <si>
    <t>Sample 222</t>
  </si>
  <si>
    <t>J6</t>
  </si>
  <si>
    <t>Sample 221</t>
  </si>
  <si>
    <t>J5</t>
  </si>
  <si>
    <t>Sample 220</t>
  </si>
  <si>
    <t>J4</t>
  </si>
  <si>
    <t>Sample 219</t>
  </si>
  <si>
    <t>J3</t>
  </si>
  <si>
    <t>Sample 218</t>
  </si>
  <si>
    <t>J2</t>
  </si>
  <si>
    <t>Sample 217</t>
  </si>
  <si>
    <t>J1</t>
  </si>
  <si>
    <t>Sample 216</t>
  </si>
  <si>
    <t>I24</t>
  </si>
  <si>
    <t>Sample 215</t>
  </si>
  <si>
    <t>I23</t>
  </si>
  <si>
    <t>Sample 214</t>
  </si>
  <si>
    <t>I22</t>
  </si>
  <si>
    <t>Sample 213</t>
  </si>
  <si>
    <t>I21</t>
  </si>
  <si>
    <t>Sample 212</t>
  </si>
  <si>
    <t>I20</t>
  </si>
  <si>
    <t>Sample 211</t>
  </si>
  <si>
    <t>I19</t>
  </si>
  <si>
    <t>Sample 210</t>
  </si>
  <si>
    <t>I18</t>
  </si>
  <si>
    <t>Sample 209</t>
  </si>
  <si>
    <t>I17</t>
  </si>
  <si>
    <t>Sample 208</t>
  </si>
  <si>
    <t>I16</t>
  </si>
  <si>
    <t>Sample 207</t>
  </si>
  <si>
    <t>I15</t>
  </si>
  <si>
    <t>Sample 206</t>
  </si>
  <si>
    <t>I14</t>
  </si>
  <si>
    <t>Sample 205</t>
  </si>
  <si>
    <t>I13</t>
  </si>
  <si>
    <t>Sample 204</t>
  </si>
  <si>
    <t>I12</t>
  </si>
  <si>
    <t>Sample 203</t>
  </si>
  <si>
    <t>I11</t>
  </si>
  <si>
    <t>Sample 202</t>
  </si>
  <si>
    <t>I10</t>
  </si>
  <si>
    <t>Sample 201</t>
  </si>
  <si>
    <t>I9</t>
  </si>
  <si>
    <t>Sample 200</t>
  </si>
  <si>
    <t>I8</t>
  </si>
  <si>
    <t>Sample 199</t>
  </si>
  <si>
    <t>I7</t>
  </si>
  <si>
    <t>Sample 198</t>
  </si>
  <si>
    <t>I6</t>
  </si>
  <si>
    <t>Sample 197</t>
  </si>
  <si>
    <t>I5</t>
  </si>
  <si>
    <t>Sample 196</t>
  </si>
  <si>
    <t>I4</t>
  </si>
  <si>
    <t>Sample 195</t>
  </si>
  <si>
    <t>I3</t>
  </si>
  <si>
    <t>Sample 194</t>
  </si>
  <si>
    <t>I2</t>
  </si>
  <si>
    <t>Sample 193</t>
  </si>
  <si>
    <t>I1</t>
  </si>
  <si>
    <t>Sample 192</t>
  </si>
  <si>
    <t>H24</t>
  </si>
  <si>
    <t>Sample 191</t>
  </si>
  <si>
    <t>H23</t>
  </si>
  <si>
    <t>Sample 190</t>
  </si>
  <si>
    <t>H22</t>
  </si>
  <si>
    <t>Sample 189</t>
  </si>
  <si>
    <t>H21</t>
  </si>
  <si>
    <t>Sample 188</t>
  </si>
  <si>
    <t>H20</t>
  </si>
  <si>
    <t>Sample 187</t>
  </si>
  <si>
    <t>H19</t>
  </si>
  <si>
    <t>Sample 186</t>
  </si>
  <si>
    <t>H18</t>
  </si>
  <si>
    <t>Sample 185</t>
  </si>
  <si>
    <t>H17</t>
  </si>
  <si>
    <t>Sample 184</t>
  </si>
  <si>
    <t>H16</t>
  </si>
  <si>
    <t>Sample 183</t>
  </si>
  <si>
    <t>H15</t>
  </si>
  <si>
    <t>Sample 182</t>
  </si>
  <si>
    <t>H14</t>
  </si>
  <si>
    <t>Sample 181</t>
  </si>
  <si>
    <t>H13</t>
  </si>
  <si>
    <t>Sample 180</t>
  </si>
  <si>
    <t>H12</t>
  </si>
  <si>
    <t>Sample 179</t>
  </si>
  <si>
    <t>H11</t>
  </si>
  <si>
    <t>Sample 178</t>
  </si>
  <si>
    <t>H10</t>
  </si>
  <si>
    <t>Sample 177</t>
  </si>
  <si>
    <t>H9</t>
  </si>
  <si>
    <t>Sample 176</t>
  </si>
  <si>
    <t>H8</t>
  </si>
  <si>
    <t>Sample 175</t>
  </si>
  <si>
    <t>H7</t>
  </si>
  <si>
    <t>Sample 174</t>
  </si>
  <si>
    <t>H6</t>
  </si>
  <si>
    <t>Sample 173</t>
  </si>
  <si>
    <t>H5</t>
  </si>
  <si>
    <t>Sample 172</t>
  </si>
  <si>
    <t>H4</t>
  </si>
  <si>
    <t>Sample 171</t>
  </si>
  <si>
    <t>H3</t>
  </si>
  <si>
    <t>Sample 170</t>
  </si>
  <si>
    <t>H2</t>
  </si>
  <si>
    <t>Sample 169</t>
  </si>
  <si>
    <t>H1</t>
  </si>
  <si>
    <t>Sample 168</t>
  </si>
  <si>
    <t>G24</t>
  </si>
  <si>
    <t>Sample 167</t>
  </si>
  <si>
    <t>G23</t>
  </si>
  <si>
    <t>Sample 166</t>
  </si>
  <si>
    <t>G22</t>
  </si>
  <si>
    <t>Sample 165</t>
  </si>
  <si>
    <t>G21</t>
  </si>
  <si>
    <t>Sample 164</t>
  </si>
  <si>
    <t>G20</t>
  </si>
  <si>
    <t>Sample 163</t>
  </si>
  <si>
    <t>G19</t>
  </si>
  <si>
    <t>Sample 162</t>
  </si>
  <si>
    <t>G18</t>
  </si>
  <si>
    <t>Sample 161</t>
  </si>
  <si>
    <t>G17</t>
  </si>
  <si>
    <t>Sample 160</t>
  </si>
  <si>
    <t>G16</t>
  </si>
  <si>
    <t>Sample 159</t>
  </si>
  <si>
    <t>G15</t>
  </si>
  <si>
    <t>Sample 158</t>
  </si>
  <si>
    <t>G14</t>
  </si>
  <si>
    <t>Sample 157</t>
  </si>
  <si>
    <t>G13</t>
  </si>
  <si>
    <t>Sample 156</t>
  </si>
  <si>
    <t>G12</t>
  </si>
  <si>
    <t>Sample 155</t>
  </si>
  <si>
    <t>G11</t>
  </si>
  <si>
    <t>Sample 154</t>
  </si>
  <si>
    <t>G10</t>
  </si>
  <si>
    <t>Sample 153</t>
  </si>
  <si>
    <t>G9</t>
  </si>
  <si>
    <t>Sample 152</t>
  </si>
  <si>
    <t>G8</t>
  </si>
  <si>
    <t>Sample 151</t>
  </si>
  <si>
    <t>G7</t>
  </si>
  <si>
    <t>Sample 150</t>
  </si>
  <si>
    <t>G6</t>
  </si>
  <si>
    <t>Sample 149</t>
  </si>
  <si>
    <t>G5</t>
  </si>
  <si>
    <t>Sample 148</t>
  </si>
  <si>
    <t>G4</t>
  </si>
  <si>
    <t>Sample 147</t>
  </si>
  <si>
    <t>G3</t>
  </si>
  <si>
    <t>Sample 146</t>
  </si>
  <si>
    <t>G2</t>
  </si>
  <si>
    <t>Sample 145</t>
  </si>
  <si>
    <t>G1</t>
  </si>
  <si>
    <t>Sample 144</t>
  </si>
  <si>
    <t>F24</t>
  </si>
  <si>
    <t>Sample 143</t>
  </si>
  <si>
    <t>F23</t>
  </si>
  <si>
    <t>Sample 142</t>
  </si>
  <si>
    <t>F22</t>
  </si>
  <si>
    <t>Sample 141</t>
  </si>
  <si>
    <t>F21</t>
  </si>
  <si>
    <t>Sample 140</t>
  </si>
  <si>
    <t>F20</t>
  </si>
  <si>
    <t>Sample 139</t>
  </si>
  <si>
    <t>F19</t>
  </si>
  <si>
    <t>Sample 138</t>
  </si>
  <si>
    <t>F18</t>
  </si>
  <si>
    <t>Sample 137</t>
  </si>
  <si>
    <t>F17</t>
  </si>
  <si>
    <t>Sample 136</t>
  </si>
  <si>
    <t>F16</t>
  </si>
  <si>
    <t>Sample 135</t>
  </si>
  <si>
    <t>F15</t>
  </si>
  <si>
    <t>Sample 134</t>
  </si>
  <si>
    <t>F14</t>
  </si>
  <si>
    <t>Sample 133</t>
  </si>
  <si>
    <t>F13</t>
  </si>
  <si>
    <t>Sample 132</t>
  </si>
  <si>
    <t>F12</t>
  </si>
  <si>
    <t>Sample 131</t>
  </si>
  <si>
    <t>F11</t>
  </si>
  <si>
    <t>Sample 130</t>
  </si>
  <si>
    <t>F10</t>
  </si>
  <si>
    <t>Sample 129</t>
  </si>
  <si>
    <t>F9</t>
  </si>
  <si>
    <t>Sample 128</t>
  </si>
  <si>
    <t>F8</t>
  </si>
  <si>
    <t>Sample 127</t>
  </si>
  <si>
    <t>F7</t>
  </si>
  <si>
    <t>Sample 126</t>
  </si>
  <si>
    <t>F6</t>
  </si>
  <si>
    <t>Sample 125</t>
  </si>
  <si>
    <t>F5</t>
  </si>
  <si>
    <t>Sample 124</t>
  </si>
  <si>
    <t>F4</t>
  </si>
  <si>
    <t>Sample 123</t>
  </si>
  <si>
    <t>F3</t>
  </si>
  <si>
    <t>Sample 122</t>
  </si>
  <si>
    <t>F2</t>
  </si>
  <si>
    <t>Sample 121</t>
  </si>
  <si>
    <t>F1</t>
  </si>
  <si>
    <t>Sample 120</t>
  </si>
  <si>
    <t>E24</t>
  </si>
  <si>
    <t>Sample 119</t>
  </si>
  <si>
    <t>E23</t>
  </si>
  <si>
    <t>Sample 118</t>
  </si>
  <si>
    <t>E22</t>
  </si>
  <si>
    <t>Sample 117</t>
  </si>
  <si>
    <t>E21</t>
  </si>
  <si>
    <t>Sample 116</t>
  </si>
  <si>
    <t>E20</t>
  </si>
  <si>
    <t>Sample 115</t>
  </si>
  <si>
    <t>E19</t>
  </si>
  <si>
    <t>Sample 114</t>
  </si>
  <si>
    <t>E18</t>
  </si>
  <si>
    <t>Sample 113</t>
  </si>
  <si>
    <t>E17</t>
  </si>
  <si>
    <t>Sample 112</t>
  </si>
  <si>
    <t>E16</t>
  </si>
  <si>
    <t>Sample 111</t>
  </si>
  <si>
    <t>E15</t>
  </si>
  <si>
    <t>Sample 110</t>
  </si>
  <si>
    <t>E14</t>
  </si>
  <si>
    <t>Sample 109</t>
  </si>
  <si>
    <t>E13</t>
  </si>
  <si>
    <t>Sample 108</t>
  </si>
  <si>
    <t>E12</t>
  </si>
  <si>
    <t>Sample 107</t>
  </si>
  <si>
    <t>E11</t>
  </si>
  <si>
    <t>Sample 106</t>
  </si>
  <si>
    <t>E10</t>
  </si>
  <si>
    <t>Sample 105</t>
  </si>
  <si>
    <t>E9</t>
  </si>
  <si>
    <t>Sample 104</t>
  </si>
  <si>
    <t>E8</t>
  </si>
  <si>
    <t>Sample 103</t>
  </si>
  <si>
    <t>E7</t>
  </si>
  <si>
    <t>Sample 102</t>
  </si>
  <si>
    <t>E6</t>
  </si>
  <si>
    <t>Sample 101</t>
  </si>
  <si>
    <t>E5</t>
  </si>
  <si>
    <t>Sample 100</t>
  </si>
  <si>
    <t>E4</t>
  </si>
  <si>
    <t>Sample 99</t>
  </si>
  <si>
    <t>E3</t>
  </si>
  <si>
    <t>Sample 98</t>
  </si>
  <si>
    <t>E2</t>
  </si>
  <si>
    <t>Sample 97</t>
  </si>
  <si>
    <t>E1</t>
  </si>
  <si>
    <t>Sample 96</t>
  </si>
  <si>
    <t>D24</t>
  </si>
  <si>
    <t>Sample 95</t>
  </si>
  <si>
    <t>D23</t>
  </si>
  <si>
    <t>Sample 94</t>
  </si>
  <si>
    <t>D22</t>
  </si>
  <si>
    <t>Sample 93</t>
  </si>
  <si>
    <t>D21</t>
  </si>
  <si>
    <t>Sample 92</t>
  </si>
  <si>
    <t>D20</t>
  </si>
  <si>
    <t>Sample 91</t>
  </si>
  <si>
    <t>D19</t>
  </si>
  <si>
    <t>Sample 90</t>
  </si>
  <si>
    <t>D18</t>
  </si>
  <si>
    <t>Sample 89</t>
  </si>
  <si>
    <t>D17</t>
  </si>
  <si>
    <t>Sample 88</t>
  </si>
  <si>
    <t>D16</t>
  </si>
  <si>
    <t>Sample 87</t>
  </si>
  <si>
    <t>D15</t>
  </si>
  <si>
    <t>Sample 86</t>
  </si>
  <si>
    <t>D14</t>
  </si>
  <si>
    <t>Sample 85</t>
  </si>
  <si>
    <t>D13</t>
  </si>
  <si>
    <t>Sample 84</t>
  </si>
  <si>
    <t>D12</t>
  </si>
  <si>
    <t>Sample 83</t>
  </si>
  <si>
    <t>D11</t>
  </si>
  <si>
    <t>Sample 82</t>
  </si>
  <si>
    <t>D10</t>
  </si>
  <si>
    <t>Sample 81</t>
  </si>
  <si>
    <t>D9</t>
  </si>
  <si>
    <t>Sample 80</t>
  </si>
  <si>
    <t>D8</t>
  </si>
  <si>
    <t>Sample 79</t>
  </si>
  <si>
    <t>D7</t>
  </si>
  <si>
    <t>Sample 78</t>
  </si>
  <si>
    <t>D6</t>
  </si>
  <si>
    <t>Sample 77</t>
  </si>
  <si>
    <t>D5</t>
  </si>
  <si>
    <t>Sample 76</t>
  </si>
  <si>
    <t>D4</t>
  </si>
  <si>
    <t>Sample 75</t>
  </si>
  <si>
    <t>D3</t>
  </si>
  <si>
    <t>Sample 74</t>
  </si>
  <si>
    <t>D2</t>
  </si>
  <si>
    <t>Sample 73</t>
  </si>
  <si>
    <t>D1</t>
  </si>
  <si>
    <t>Sample 72</t>
  </si>
  <si>
    <t>C24</t>
  </si>
  <si>
    <t>Sample 71</t>
  </si>
  <si>
    <t>C23</t>
  </si>
  <si>
    <t>Sample 70</t>
  </si>
  <si>
    <t>C22</t>
  </si>
  <si>
    <t>Sample 69</t>
  </si>
  <si>
    <t>C21</t>
  </si>
  <si>
    <t>Sample 68</t>
  </si>
  <si>
    <t>C20</t>
  </si>
  <si>
    <t>Sample 67</t>
  </si>
  <si>
    <t>C19</t>
  </si>
  <si>
    <t>Sample 66</t>
  </si>
  <si>
    <t>C18</t>
  </si>
  <si>
    <t>Sample 65</t>
  </si>
  <si>
    <t>C17</t>
  </si>
  <si>
    <t>Sample 64</t>
  </si>
  <si>
    <t>C16</t>
  </si>
  <si>
    <t>Sample 63</t>
  </si>
  <si>
    <t>C15</t>
  </si>
  <si>
    <t>Sample 62</t>
  </si>
  <si>
    <t>C14</t>
  </si>
  <si>
    <t>Sample 61</t>
  </si>
  <si>
    <t>C13</t>
  </si>
  <si>
    <t>Sample 60</t>
  </si>
  <si>
    <t>C12</t>
  </si>
  <si>
    <t>Sample 59</t>
  </si>
  <si>
    <t>C11</t>
  </si>
  <si>
    <t>Sample 58</t>
  </si>
  <si>
    <t>C10</t>
  </si>
  <si>
    <t>Sample 57</t>
  </si>
  <si>
    <t>C9</t>
  </si>
  <si>
    <t>Sample 56</t>
  </si>
  <si>
    <t>C8</t>
  </si>
  <si>
    <t>Sample 55</t>
  </si>
  <si>
    <t>C7</t>
  </si>
  <si>
    <t>Sample 54</t>
  </si>
  <si>
    <t>C6</t>
  </si>
  <si>
    <t>Sample 53</t>
  </si>
  <si>
    <t>C5</t>
  </si>
  <si>
    <t>Sample 52</t>
  </si>
  <si>
    <t>C4</t>
  </si>
  <si>
    <t>Sample 51</t>
  </si>
  <si>
    <t>C3</t>
  </si>
  <si>
    <t>Sample 50</t>
  </si>
  <si>
    <t>C2</t>
  </si>
  <si>
    <t>Sample 49</t>
  </si>
  <si>
    <t>C1</t>
  </si>
  <si>
    <t>Sample 48</t>
  </si>
  <si>
    <t>B24</t>
  </si>
  <si>
    <t>Sample 47</t>
  </si>
  <si>
    <t>B23</t>
  </si>
  <si>
    <t>Sample 46</t>
  </si>
  <si>
    <t>B22</t>
  </si>
  <si>
    <t>Sample 45</t>
  </si>
  <si>
    <t>B21</t>
  </si>
  <si>
    <t>Sample 44</t>
  </si>
  <si>
    <t>B20</t>
  </si>
  <si>
    <t>Sample 43</t>
  </si>
  <si>
    <t>B19</t>
  </si>
  <si>
    <t>Sample 42</t>
  </si>
  <si>
    <t>B18</t>
  </si>
  <si>
    <t>Sample 41</t>
  </si>
  <si>
    <t>B17</t>
  </si>
  <si>
    <t>Sample 40</t>
  </si>
  <si>
    <t>B16</t>
  </si>
  <si>
    <t>Sample 39</t>
  </si>
  <si>
    <t>B15</t>
  </si>
  <si>
    <t>Sample 38</t>
  </si>
  <si>
    <t>B14</t>
  </si>
  <si>
    <t>Sample 37</t>
  </si>
  <si>
    <t>B13</t>
  </si>
  <si>
    <t>Sample 36</t>
  </si>
  <si>
    <t>B12</t>
  </si>
  <si>
    <t>Sample 35</t>
  </si>
  <si>
    <t>B11</t>
  </si>
  <si>
    <t>Sample 34</t>
  </si>
  <si>
    <t>B10</t>
  </si>
  <si>
    <t>Sample 33</t>
  </si>
  <si>
    <t>B9</t>
  </si>
  <si>
    <t>Sample 32</t>
  </si>
  <si>
    <t>B8</t>
  </si>
  <si>
    <t>Sample 31</t>
  </si>
  <si>
    <t>B7</t>
  </si>
  <si>
    <t>Sample 30</t>
  </si>
  <si>
    <t>B6</t>
  </si>
  <si>
    <t>Sample 29</t>
  </si>
  <si>
    <t>B5</t>
  </si>
  <si>
    <t>ilvD plasmid</t>
  </si>
  <si>
    <t>Sample 28</t>
  </si>
  <si>
    <t>B4</t>
  </si>
  <si>
    <t>Sample 27</t>
  </si>
  <si>
    <t>B3</t>
  </si>
  <si>
    <t>Sample 26</t>
  </si>
  <si>
    <t>B2</t>
  </si>
  <si>
    <t>noDNA</t>
  </si>
  <si>
    <t>Ctrls</t>
  </si>
  <si>
    <t>Sample 25</t>
  </si>
  <si>
    <t>B1</t>
  </si>
  <si>
    <t>Sample 24</t>
  </si>
  <si>
    <t>A24</t>
  </si>
  <si>
    <t>St dev</t>
  </si>
  <si>
    <t>Sample 23</t>
  </si>
  <si>
    <t>A23</t>
  </si>
  <si>
    <t>pMTIV-ilvD+ +RT</t>
  </si>
  <si>
    <t>Avg</t>
  </si>
  <si>
    <t>Sample 22</t>
  </si>
  <si>
    <t>A22</t>
  </si>
  <si>
    <t>Sample 21</t>
  </si>
  <si>
    <t>A21</t>
  </si>
  <si>
    <t>Sample 20</t>
  </si>
  <si>
    <t>A20</t>
  </si>
  <si>
    <t>pMTIV-ilvD+ -RT</t>
  </si>
  <si>
    <t>Sample 19</t>
  </si>
  <si>
    <t>A19</t>
  </si>
  <si>
    <t>Sample 18</t>
  </si>
  <si>
    <t>A18</t>
  </si>
  <si>
    <t>Sample 17</t>
  </si>
  <si>
    <t>A17</t>
  </si>
  <si>
    <t>pMTIV +RT</t>
  </si>
  <si>
    <t>Sample 16</t>
  </si>
  <si>
    <t>A16</t>
  </si>
  <si>
    <t>Sample 15</t>
  </si>
  <si>
    <t>A15</t>
  </si>
  <si>
    <t>Sample 14</t>
  </si>
  <si>
    <t>A14</t>
  </si>
  <si>
    <t>pMTIV -RT</t>
  </si>
  <si>
    <t>Sample 13</t>
  </si>
  <si>
    <t>A13</t>
  </si>
  <si>
    <t>Sample 12</t>
  </si>
  <si>
    <t>A12</t>
  </si>
  <si>
    <t>Sample 11</t>
  </si>
  <si>
    <t>A11</t>
  </si>
  <si>
    <t>pMTIV-ilvD+</t>
  </si>
  <si>
    <t>pCtrl-ilvD+ +RT</t>
  </si>
  <si>
    <t>Sample 10</t>
  </si>
  <si>
    <t>A10</t>
  </si>
  <si>
    <t>Sample 9</t>
  </si>
  <si>
    <t>A9</t>
  </si>
  <si>
    <t>Sample 8</t>
  </si>
  <si>
    <t>A8</t>
  </si>
  <si>
    <t>pMTIV</t>
  </si>
  <si>
    <t>pCtrl-ilvD+ -RT</t>
  </si>
  <si>
    <t>Sample 7</t>
  </si>
  <si>
    <t>A7</t>
  </si>
  <si>
    <t>Sample 6</t>
  </si>
  <si>
    <t>A6</t>
  </si>
  <si>
    <t>Sample 5</t>
  </si>
  <si>
    <t>A5</t>
  </si>
  <si>
    <t>pCtrl-ilvD+</t>
  </si>
  <si>
    <t>pCtrl +RT</t>
  </si>
  <si>
    <t>Sample 4</t>
  </si>
  <si>
    <t>A4</t>
  </si>
  <si>
    <t>Sample 3</t>
  </si>
  <si>
    <t>A3</t>
  </si>
  <si>
    <t>Sample 2</t>
  </si>
  <si>
    <t>A2</t>
  </si>
  <si>
    <t>pCtrl</t>
  </si>
  <si>
    <t>pCtrl -RT</t>
  </si>
  <si>
    <t>cDNA</t>
  </si>
  <si>
    <t>Sample 1</t>
  </si>
  <si>
    <t>A1</t>
  </si>
  <si>
    <t>Fold change error</t>
  </si>
  <si>
    <t>Range</t>
  </si>
  <si>
    <t>Fold change</t>
  </si>
  <si>
    <t>Dd Ct</t>
  </si>
  <si>
    <t>ilvD</t>
  </si>
  <si>
    <t>GAPDH</t>
  </si>
  <si>
    <t>Status</t>
  </si>
  <si>
    <t>Standard</t>
  </si>
  <si>
    <t>Concentration</t>
  </si>
  <si>
    <t>Cp</t>
  </si>
  <si>
    <t>Name</t>
  </si>
  <si>
    <t>Pos</t>
  </si>
  <si>
    <t>Color</t>
  </si>
  <si>
    <t>Include</t>
  </si>
  <si>
    <t>Compare to pMTIV</t>
  </si>
  <si>
    <t>Delta Ct (ilvD - gapdh)</t>
  </si>
  <si>
    <t>Averaged Ct</t>
  </si>
  <si>
    <t>Experiment: 20220602_ilvD_cDNA_gDNA_newprimers_2  Selected Filter: SYBR Green I / HRM Dye (465-510)</t>
  </si>
  <si>
    <t>NTC</t>
  </si>
  <si>
    <t>pMTIV ilvD+</t>
  </si>
  <si>
    <t>pCtrl ilvD+</t>
  </si>
  <si>
    <t>gDNA</t>
  </si>
  <si>
    <t>Dd_Ct</t>
  </si>
  <si>
    <t>WPRE</t>
  </si>
  <si>
    <t>bGH</t>
  </si>
  <si>
    <t>aggregate</t>
  </si>
  <si>
    <t>ilvD-WPRE</t>
  </si>
  <si>
    <t>ilvD-bGH</t>
  </si>
  <si>
    <t>ilvD internal</t>
  </si>
  <si>
    <t>Compare to MTIV, ilvD</t>
  </si>
  <si>
    <t>Experiment: 20220606_ilvD_gDNA_newprimers_moregDNA  Selected Filter: SYBR Green I / HRM Dye (465-510)</t>
  </si>
  <si>
    <t>pMTIV_Day2_Rep1</t>
  </si>
  <si>
    <t>pMTIV_Day2_Rep2</t>
  </si>
  <si>
    <t>pMTIV_Day4_Rep1</t>
  </si>
  <si>
    <t>pMTIV_Day4_Rep2</t>
  </si>
  <si>
    <t>pMTIV_Day12_Rep1</t>
  </si>
  <si>
    <t>pMTIV_Day12_Rep2</t>
  </si>
  <si>
    <t>pMTIV_Day14_Rep1</t>
  </si>
  <si>
    <t>pMTIV_Day14_Rep2</t>
  </si>
  <si>
    <t>pMTIV_Day18_Rep1</t>
  </si>
  <si>
    <t>pMTIV_Day18_Rep2</t>
  </si>
  <si>
    <t>pMTIV_Day24_Rep1</t>
  </si>
  <si>
    <t>pMTIV_Day24_Rep2</t>
  </si>
  <si>
    <t>pMTIV-ilvD+_Day2_Rep1</t>
  </si>
  <si>
    <t>pMTIV-ilvD+_Day2_Rep2</t>
  </si>
  <si>
    <t>pMTIV-ilvD+_Day4_Rep1</t>
  </si>
  <si>
    <t>pMTIV-ilvD+_Day4_Rep2</t>
  </si>
  <si>
    <t>pMTIV-ilvD+_Day8_Rep1</t>
  </si>
  <si>
    <t>pMTIV-ilvD+_Day8_Rep2</t>
  </si>
  <si>
    <t>pMTIV-ilvD+_Day12_Rep1</t>
  </si>
  <si>
    <t>pMTIV-ilvD+_Day12_Rep2</t>
  </si>
  <si>
    <t>pMTIV-ilvD+_Day16_Rep1</t>
  </si>
  <si>
    <t>pMTIV-ilvD+_Day16_Rep2</t>
  </si>
  <si>
    <t>pMTIV-ilvD+_Day20_Rep1</t>
  </si>
  <si>
    <t>pMTIV-ilvD+_Day20_Rep2</t>
  </si>
  <si>
    <t>pMTIV-ilvD+_Day24_Rep1</t>
  </si>
  <si>
    <t>pMTIV-ilvD+_Day24_Rep2</t>
  </si>
  <si>
    <t>pMTIV-ilvD+_Day28_Rep1</t>
  </si>
  <si>
    <t>pMTIV-ilvD+_Day28_Rep2</t>
  </si>
  <si>
    <t>pMTIV-ilvD+_Day32_Rep1</t>
  </si>
  <si>
    <t>pMTIV-ilvD+_Day32_Rep2</t>
  </si>
  <si>
    <t>pMTIV-ilvD+_Day36_Rep1</t>
  </si>
  <si>
    <t>pMTIV-ilvD+_Day36_Rep2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</si>
</sst>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%"/>
    <numFmt numFmtId="165" formatCode="0.0000"/>
    <numFmt numFmtId="166" formatCode="0.000"/>
    <numFmt numFmtId="167" formatCode="0.0"/>
  </numFmts>
  <fonts count="4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1" fillId="0" borderId="0"/>
  </cellStyleXfs>
  <cellXfs count="53">
    <xf numFmtId="0" fontId="0" fillId="0" borderId="0" xfId="0"/>
    <xf numFmtId="0" fontId="2" fillId="0" borderId="0" xfId="0" applyFont="1"/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0" fillId="2" borderId="0" xfId="0" applyFill="1"/>
    <xf numFmtId="0" fontId="0" fillId="0" borderId="0" xfId="0" applyFill="1"/>
    <xf numFmtId="0" fontId="0" fillId="0" borderId="0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164" fontId="0" fillId="0" borderId="2" xfId="0" applyNumberFormat="1" applyBorder="1" applyAlignment="1">
      <alignment horizontal="center"/>
    </xf>
    <xf numFmtId="164" fontId="0" fillId="0" borderId="0" xfId="0" applyNumberForma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164" fontId="0" fillId="2" borderId="2" xfId="0" applyNumberFormat="1" applyFill="1" applyBorder="1" applyAlignment="1">
      <alignment horizontal="center"/>
    </xf>
    <xf numFmtId="164" fontId="0" fillId="2" borderId="0" xfId="0" applyNumberFormat="1" applyFill="1" applyBorder="1" applyAlignment="1">
      <alignment horizontal="center"/>
    </xf>
    <xf numFmtId="164" fontId="0" fillId="2" borderId="1" xfId="0" applyNumberFormat="1" applyFill="1" applyBorder="1" applyAlignment="1">
      <alignment horizontal="center"/>
    </xf>
    <xf numFmtId="0" fontId="0" fillId="0" borderId="2" xfId="0" applyFill="1" applyBorder="1" applyAlignment="1">
      <alignment horizontal="center"/>
    </xf>
    <xf numFmtId="11" fontId="0" fillId="0" borderId="0" xfId="0" applyNumberFormat="1" applyAlignment="1">
      <alignment horizontal="center"/>
    </xf>
    <xf numFmtId="167" fontId="0" fillId="0" borderId="0" xfId="0" applyNumberFormat="1" applyAlignment="1">
      <alignment horizontal="center"/>
    </xf>
    <xf numFmtId="0" fontId="0" fillId="0" borderId="0" xfId="0" applyAlignment="1"/>
    <xf numFmtId="0" fontId="0" fillId="0" borderId="0" xfId="0" applyBorder="1" applyAlignment="1"/>
    <xf numFmtId="0" fontId="1" fillId="0" borderId="0" xfId="1"/>
    <xf numFmtId="0" fontId="1" fillId="0" borderId="0" xfId="1" applyBorder="1"/>
    <xf numFmtId="2" fontId="1" fillId="0" borderId="0" xfId="1" applyNumberFormat="1" applyBorder="1"/>
    <xf numFmtId="2" fontId="1" fillId="0" borderId="0" xfId="1" applyNumberFormat="1"/>
    <xf numFmtId="2" fontId="1" fillId="0" borderId="0" xfId="1" applyNumberFormat="1" applyFill="1" applyBorder="1"/>
    <xf numFmtId="2" fontId="1" fillId="0" borderId="0" xfId="1" applyNumberFormat="1" applyFill="1"/>
    <xf numFmtId="0" fontId="1" fillId="0" borderId="0" xfId="1" applyFill="1" applyBorder="1"/>
    <xf numFmtId="0" fontId="1" fillId="0" borderId="0" xfId="1" applyBorder="1" applyAlignment="1"/>
    <xf numFmtId="0" fontId="3" fillId="0" borderId="0" xfId="1" applyFont="1"/>
    <xf numFmtId="165" fontId="1" fillId="0" borderId="0" xfId="1" applyNumberFormat="1" applyBorder="1"/>
    <xf numFmtId="166" fontId="1" fillId="0" borderId="0" xfId="1" applyNumberFormat="1" applyFill="1" applyBorder="1"/>
    <xf numFmtId="0" fontId="1" fillId="0" borderId="0" xfId="1" applyFill="1"/>
    <xf numFmtId="166" fontId="1" fillId="0" borderId="0" xfId="1" applyNumberFormat="1" applyBorder="1"/>
    <xf numFmtId="0" fontId="1" fillId="0" borderId="0" xfId="1" applyBorder="1" applyAlignment="1">
      <alignment vertical="center"/>
    </xf>
    <xf numFmtId="166" fontId="1" fillId="0" borderId="0" xfId="1" applyNumberFormat="1"/>
    <xf numFmtId="0" fontId="1" fillId="0" borderId="0" xfId="1" applyAlignment="1">
      <alignment horizontal="center"/>
    </xf>
    <xf numFmtId="0" fontId="1" fillId="0" borderId="0" xfId="1" applyAlignment="1"/>
    <xf numFmtId="0" fontId="1" fillId="0" borderId="0" xfId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1" fillId="0" borderId="0" xfId="1" applyAlignment="1">
      <alignment horizontal="center" vertical="center"/>
    </xf>
    <xf numFmtId="0" fontId="1" fillId="0" borderId="0" xfId="1" applyAlignment="1">
      <alignment horizontal="center"/>
    </xf>
    <xf numFmtId="0" fontId="1" fillId="0" borderId="0" xfId="1" applyBorder="1" applyAlignment="1">
      <alignment horizontal="center"/>
    </xf>
    <xf numFmtId="0" fontId="1" fillId="0" borderId="0" xfId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1" xfId="0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1" xfId="0" applyFont="1" applyBorder="1" applyAlignment="1">
      <alignment horizontal="center"/>
    </xf>
  </cellXfs>
  <cellStyles count="2">
    <cellStyle name="Normal" xfId="0" builtinId="0"/>
    <cellStyle name="Normal 2" xfId="1" xr:uid="{39C9899B-9783-3A4E-897B-E8E56DEF9F3F}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A9B75F-EF70-F84C-A04E-9C72BEA0D298}">
  <dimension ref="A1:AT386"/>
  <sheetViews>
    <sheetView zoomScale="50" workbookViewId="0">
      <selection activeCell="K71" sqref="K71"/>
    </sheetView>
  </sheetViews>
  <sheetFormatPr baseColWidth="10" defaultRowHeight="16"/>
  <cols>
    <col min="1" max="11" width="10.83203125" style="23"/>
    <col min="12" max="12" width="11.5" style="23" bestFit="1" customWidth="1"/>
    <col min="13" max="18" width="10.83203125" style="23"/>
    <col min="19" max="19" width="9.6640625" style="23" customWidth="1"/>
    <col min="20" max="20" width="11.83203125" style="23" customWidth="1"/>
    <col min="21" max="29" width="10.83203125" style="23"/>
    <col min="30" max="30" width="9.1640625" style="23" bestFit="1" customWidth="1"/>
    <col min="31" max="32" width="11" style="23" bestFit="1" customWidth="1"/>
    <col min="33" max="33" width="15.5" style="23" bestFit="1" customWidth="1"/>
    <col min="34" max="34" width="15.5" style="23" customWidth="1"/>
    <col min="35" max="37" width="10.83203125" style="23"/>
    <col min="38" max="38" width="15.5" style="23" bestFit="1" customWidth="1"/>
    <col min="39" max="39" width="10.83203125" style="23"/>
    <col min="40" max="40" width="15.5" style="23" bestFit="1" customWidth="1"/>
    <col min="41" max="41" width="6.33203125" style="23" bestFit="1" customWidth="1"/>
    <col min="42" max="42" width="11" style="23" bestFit="1" customWidth="1"/>
    <col min="43" max="43" width="15.5" style="23" bestFit="1" customWidth="1"/>
    <col min="44" max="45" width="10.83203125" style="23"/>
    <col min="46" max="46" width="15.5" style="23" bestFit="1" customWidth="1"/>
    <col min="47" max="16384" width="10.83203125" style="23"/>
  </cols>
  <sheetData>
    <row r="1" spans="1:46">
      <c r="A1" s="23" t="s">
        <v>840</v>
      </c>
      <c r="S1" s="45" t="s">
        <v>826</v>
      </c>
      <c r="T1" s="45"/>
      <c r="U1" s="45"/>
      <c r="V1" s="45"/>
      <c r="W1" s="38"/>
      <c r="Z1" s="45" t="s">
        <v>825</v>
      </c>
      <c r="AA1" s="45"/>
      <c r="AB1" s="45"/>
      <c r="AC1" s="38"/>
      <c r="AE1" s="46" t="s">
        <v>839</v>
      </c>
      <c r="AF1" s="46"/>
      <c r="AG1" s="46"/>
      <c r="AH1" s="46"/>
      <c r="AI1" s="40"/>
      <c r="AJ1" s="39"/>
      <c r="AK1" s="45"/>
      <c r="AL1" s="45"/>
      <c r="AM1" s="45"/>
      <c r="AN1" s="45"/>
      <c r="AO1" s="38"/>
      <c r="AQ1" s="45"/>
      <c r="AR1" s="45"/>
      <c r="AS1" s="45"/>
      <c r="AT1" s="45"/>
    </row>
    <row r="2" spans="1:46">
      <c r="A2" s="23" t="s">
        <v>823</v>
      </c>
      <c r="B2" s="23" t="s">
        <v>822</v>
      </c>
      <c r="C2" s="23" t="s">
        <v>821</v>
      </c>
      <c r="D2" s="23" t="s">
        <v>820</v>
      </c>
      <c r="E2" s="23" t="s">
        <v>819</v>
      </c>
      <c r="F2" s="23" t="s">
        <v>818</v>
      </c>
      <c r="G2" s="23" t="s">
        <v>817</v>
      </c>
      <c r="H2" s="23" t="s">
        <v>816</v>
      </c>
      <c r="M2" s="23" t="s">
        <v>815</v>
      </c>
      <c r="N2" s="23" t="s">
        <v>838</v>
      </c>
      <c r="O2" s="23" t="s">
        <v>837</v>
      </c>
      <c r="P2" s="23" t="s">
        <v>836</v>
      </c>
      <c r="S2" s="23" t="s">
        <v>815</v>
      </c>
      <c r="T2" s="23" t="s">
        <v>838</v>
      </c>
      <c r="U2" s="23" t="s">
        <v>837</v>
      </c>
      <c r="V2" s="23" t="s">
        <v>836</v>
      </c>
      <c r="Z2" s="23" t="s">
        <v>835</v>
      </c>
      <c r="AA2" s="23" t="s">
        <v>834</v>
      </c>
      <c r="AB2" s="23" t="s">
        <v>833</v>
      </c>
      <c r="AE2" s="24" t="s">
        <v>832</v>
      </c>
      <c r="AF2" s="24" t="s">
        <v>812</v>
      </c>
      <c r="AG2" s="29" t="s">
        <v>811</v>
      </c>
      <c r="AH2" s="29" t="s">
        <v>810</v>
      </c>
      <c r="AI2" s="29"/>
      <c r="AK2" s="24"/>
      <c r="AL2" s="24"/>
      <c r="AM2" s="29"/>
      <c r="AN2" s="29"/>
      <c r="AO2" s="29"/>
      <c r="AP2" s="29"/>
      <c r="AQ2" s="24"/>
      <c r="AR2" s="24"/>
      <c r="AS2" s="29"/>
      <c r="AT2" s="29"/>
    </row>
    <row r="3" spans="1:46">
      <c r="A3" s="23" t="b">
        <v>1</v>
      </c>
      <c r="B3" s="23">
        <v>255</v>
      </c>
      <c r="C3" s="23" t="s">
        <v>809</v>
      </c>
      <c r="D3" s="23" t="s">
        <v>808</v>
      </c>
      <c r="E3" s="23">
        <v>18.87</v>
      </c>
      <c r="G3" s="23">
        <v>0</v>
      </c>
      <c r="K3" s="44" t="s">
        <v>831</v>
      </c>
      <c r="L3" s="23" t="s">
        <v>805</v>
      </c>
      <c r="M3" s="34">
        <f t="shared" ref="M3:M20" si="0">E3</f>
        <v>18.87</v>
      </c>
      <c r="N3" s="34">
        <f t="shared" ref="N3:N20" si="1">E27</f>
        <v>34.44</v>
      </c>
      <c r="O3" s="34">
        <f t="shared" ref="O3:O20" si="2">E51</f>
        <v>32.590000000000003</v>
      </c>
      <c r="P3" s="34">
        <f t="shared" ref="P3:P20" si="3">E75</f>
        <v>35.54</v>
      </c>
      <c r="Q3" s="34"/>
      <c r="R3" s="23" t="s">
        <v>805</v>
      </c>
      <c r="S3" s="26">
        <f>AVERAGE(M3:M5)</f>
        <v>18.806666666666668</v>
      </c>
      <c r="T3" s="26">
        <f>AVERAGE(N3:N5)</f>
        <v>34.546666666666667</v>
      </c>
      <c r="U3" s="26">
        <f>AVERAGE(O3:O5)</f>
        <v>33.326666666666661</v>
      </c>
      <c r="V3" s="26">
        <f>AVERAGE(P3:P5)</f>
        <v>36.476666666666667</v>
      </c>
      <c r="W3" s="26"/>
      <c r="X3" s="23" t="s">
        <v>805</v>
      </c>
      <c r="Y3" s="24" t="s">
        <v>753</v>
      </c>
      <c r="Z3" s="26">
        <f>T3-$S3</f>
        <v>15.739999999999998</v>
      </c>
      <c r="AA3" s="26">
        <f>U3-$S3</f>
        <v>14.519999999999992</v>
      </c>
      <c r="AB3" s="26">
        <f>V3-$S3</f>
        <v>17.669999999999998</v>
      </c>
      <c r="AC3" s="26"/>
      <c r="AD3" s="23" t="s">
        <v>805</v>
      </c>
      <c r="AE3" s="25">
        <f>Z3-Z$9</f>
        <v>6.8333333333333286</v>
      </c>
      <c r="AF3" s="25">
        <f>2^-(AE3)</f>
        <v>8.7692347524170045E-3</v>
      </c>
      <c r="AG3" s="25">
        <f>2^-(AE3+AE4)</f>
        <v>6.9772234296918362E-3</v>
      </c>
      <c r="AH3" s="25">
        <f>AF3-AG3</f>
        <v>1.7920113227251682E-3</v>
      </c>
      <c r="AI3" s="25"/>
      <c r="AK3" s="26"/>
      <c r="AL3" s="26"/>
      <c r="AM3" s="25"/>
      <c r="AN3" s="26"/>
      <c r="AO3" s="26"/>
      <c r="AQ3" s="26"/>
      <c r="AR3" s="26"/>
      <c r="AS3" s="25"/>
      <c r="AT3" s="26"/>
    </row>
    <row r="4" spans="1:46">
      <c r="A4" s="23" t="b">
        <v>1</v>
      </c>
      <c r="B4" s="23">
        <v>255</v>
      </c>
      <c r="C4" s="23" t="s">
        <v>804</v>
      </c>
      <c r="D4" s="23" t="s">
        <v>803</v>
      </c>
      <c r="E4" s="23">
        <v>18.86</v>
      </c>
      <c r="G4" s="23">
        <v>0</v>
      </c>
      <c r="K4" s="44"/>
      <c r="L4" s="34"/>
      <c r="M4" s="34">
        <f t="shared" si="0"/>
        <v>18.86</v>
      </c>
      <c r="N4" s="34">
        <f t="shared" si="1"/>
        <v>34.9</v>
      </c>
      <c r="O4" s="34">
        <f t="shared" si="2"/>
        <v>33.85</v>
      </c>
      <c r="P4" s="34">
        <f t="shared" si="3"/>
        <v>37.270000000000003</v>
      </c>
      <c r="Q4" s="34"/>
      <c r="R4" s="34"/>
      <c r="S4" s="26">
        <f>STDEV(M3:M5)</f>
        <v>0.10115993936995621</v>
      </c>
      <c r="T4" s="26">
        <f>STDEV(N3:N5)</f>
        <v>0.31390019645316214</v>
      </c>
      <c r="U4" s="26">
        <f>STDEV(O3:O5)</f>
        <v>0.65653128892180868</v>
      </c>
      <c r="V4" s="26">
        <f>STDEV(P3:P5)</f>
        <v>0.8738611636486292</v>
      </c>
      <c r="W4" s="26"/>
      <c r="X4" s="34"/>
      <c r="Y4" s="24" t="s">
        <v>749</v>
      </c>
      <c r="Z4" s="26">
        <f>SQRT(T4^2+$S4^2)</f>
        <v>0.32979791792348689</v>
      </c>
      <c r="AA4" s="26">
        <f>SQRT(U4^2+$S4^2)</f>
        <v>0.6642790578263511</v>
      </c>
      <c r="AB4" s="26">
        <f>SQRT(V4^2+$S4^2)</f>
        <v>0.87969691750435808</v>
      </c>
      <c r="AC4" s="26"/>
      <c r="AD4" s="34"/>
      <c r="AE4" s="25">
        <f>Z4</f>
        <v>0.32979791792348689</v>
      </c>
      <c r="AF4" s="24"/>
      <c r="AG4" s="25">
        <f>2^-(AE3-AE4)</f>
        <v>1.102150144938022E-2</v>
      </c>
      <c r="AH4" s="25">
        <f>AF3-AG4</f>
        <v>-2.2522666969632156E-3</v>
      </c>
      <c r="AI4" s="25"/>
      <c r="AJ4" s="34"/>
      <c r="AK4" s="26"/>
      <c r="AM4" s="25"/>
      <c r="AN4" s="26"/>
      <c r="AO4" s="26"/>
      <c r="AP4" s="34"/>
      <c r="AQ4" s="26"/>
      <c r="AS4" s="25"/>
      <c r="AT4" s="26"/>
    </row>
    <row r="5" spans="1:46">
      <c r="A5" s="23" t="b">
        <v>1</v>
      </c>
      <c r="B5" s="23">
        <v>255</v>
      </c>
      <c r="C5" s="23" t="s">
        <v>802</v>
      </c>
      <c r="D5" s="23" t="s">
        <v>801</v>
      </c>
      <c r="E5" s="23">
        <v>18.690000000000001</v>
      </c>
      <c r="G5" s="23">
        <v>0</v>
      </c>
      <c r="K5" s="44"/>
      <c r="L5" s="34"/>
      <c r="M5" s="34">
        <f t="shared" si="0"/>
        <v>18.690000000000001</v>
      </c>
      <c r="N5" s="34">
        <f t="shared" si="1"/>
        <v>34.299999999999997</v>
      </c>
      <c r="O5" s="34">
        <f t="shared" si="2"/>
        <v>33.54</v>
      </c>
      <c r="P5" s="34">
        <f t="shared" si="3"/>
        <v>36.619999999999997</v>
      </c>
      <c r="Q5" s="34"/>
      <c r="R5" s="34"/>
      <c r="X5" s="34"/>
      <c r="Y5" s="24"/>
      <c r="AD5" s="34"/>
      <c r="AE5" s="24"/>
      <c r="AF5" s="24"/>
      <c r="AG5" s="24"/>
      <c r="AJ5" s="34"/>
      <c r="AP5" s="34"/>
    </row>
    <row r="6" spans="1:46">
      <c r="A6" s="23" t="b">
        <v>1</v>
      </c>
      <c r="B6" s="23">
        <v>255</v>
      </c>
      <c r="C6" s="23" t="s">
        <v>800</v>
      </c>
      <c r="D6" s="23" t="s">
        <v>799</v>
      </c>
      <c r="E6" s="23">
        <v>18.47</v>
      </c>
      <c r="G6" s="23">
        <v>0</v>
      </c>
      <c r="K6" s="44"/>
      <c r="L6" s="23" t="s">
        <v>830</v>
      </c>
      <c r="M6" s="34">
        <f t="shared" si="0"/>
        <v>18.47</v>
      </c>
      <c r="N6" s="34">
        <f t="shared" si="1"/>
        <v>24.9</v>
      </c>
      <c r="O6" s="34">
        <f t="shared" si="2"/>
        <v>30.83</v>
      </c>
      <c r="P6" s="34">
        <f t="shared" si="3"/>
        <v>23.99</v>
      </c>
      <c r="Q6" s="34"/>
      <c r="R6" s="23" t="s">
        <v>830</v>
      </c>
      <c r="S6" s="26">
        <f>AVERAGE(M6:M8)</f>
        <v>18.436666666666667</v>
      </c>
      <c r="T6" s="26">
        <f>AVERAGE(N6:N8)</f>
        <v>24.836666666666662</v>
      </c>
      <c r="U6" s="26">
        <f>AVERAGE(O6:O8)</f>
        <v>30.413333333333338</v>
      </c>
      <c r="V6" s="26">
        <f>AVERAGE(P6:P8)</f>
        <v>23.883333333333329</v>
      </c>
      <c r="W6" s="26"/>
      <c r="X6" s="23" t="s">
        <v>830</v>
      </c>
      <c r="Y6" s="24" t="s">
        <v>753</v>
      </c>
      <c r="Z6" s="26">
        <f>T6-$S6</f>
        <v>6.399999999999995</v>
      </c>
      <c r="AA6" s="26">
        <f>U6-$S6</f>
        <v>11.97666666666667</v>
      </c>
      <c r="AB6" s="26">
        <f>V6-$S6</f>
        <v>5.4466666666666619</v>
      </c>
      <c r="AC6" s="26"/>
      <c r="AD6" s="23" t="s">
        <v>830</v>
      </c>
      <c r="AE6" s="25">
        <f>Z6-Z$9</f>
        <v>-2.5066666666666748</v>
      </c>
      <c r="AF6" s="35">
        <f>2^-(AE6)</f>
        <v>5.6830549565159352</v>
      </c>
      <c r="AG6" s="25">
        <f>2^-(AE6+AE7)</f>
        <v>5.4343856292680508</v>
      </c>
      <c r="AH6" s="25">
        <f>AF6-AG6</f>
        <v>0.24866932724788438</v>
      </c>
      <c r="AI6" s="25"/>
      <c r="AK6" s="26"/>
      <c r="AL6" s="26"/>
      <c r="AM6" s="25"/>
      <c r="AN6" s="26"/>
      <c r="AO6" s="26"/>
      <c r="AQ6" s="26"/>
      <c r="AR6" s="26"/>
      <c r="AS6" s="25"/>
      <c r="AT6" s="26"/>
    </row>
    <row r="7" spans="1:46">
      <c r="A7" s="23" t="b">
        <v>1</v>
      </c>
      <c r="B7" s="23">
        <v>255</v>
      </c>
      <c r="C7" s="23" t="s">
        <v>796</v>
      </c>
      <c r="D7" s="23" t="s">
        <v>795</v>
      </c>
      <c r="E7" s="23">
        <v>18.43</v>
      </c>
      <c r="G7" s="23">
        <v>0</v>
      </c>
      <c r="K7" s="44"/>
      <c r="L7" s="34"/>
      <c r="M7" s="34">
        <f t="shared" si="0"/>
        <v>18.43</v>
      </c>
      <c r="N7" s="34">
        <f t="shared" si="1"/>
        <v>24.79</v>
      </c>
      <c r="O7" s="34">
        <f t="shared" si="2"/>
        <v>29.76</v>
      </c>
      <c r="P7" s="34">
        <f t="shared" si="3"/>
        <v>23.78</v>
      </c>
      <c r="Q7" s="34"/>
      <c r="R7" s="34"/>
      <c r="S7" s="26">
        <f>STDEV(M6:M8)</f>
        <v>3.0550504633038281E-2</v>
      </c>
      <c r="T7" s="26">
        <f>STDEV(N6:N8)</f>
        <v>5.6862407030772791E-2</v>
      </c>
      <c r="U7" s="26">
        <f>STDEV(O6:O8)</f>
        <v>0.57291651515149333</v>
      </c>
      <c r="V7" s="26">
        <f>STDEV(P6:P8)</f>
        <v>0.10503967504392354</v>
      </c>
      <c r="W7" s="26"/>
      <c r="X7" s="34"/>
      <c r="Y7" s="24" t="s">
        <v>749</v>
      </c>
      <c r="Z7" s="26">
        <f>SQRT(T7^2+$S7^2)</f>
        <v>6.4549722436789553E-2</v>
      </c>
      <c r="AA7" s="26">
        <f>SQRT(U7^2+$S7^2)</f>
        <v>0.57373048260194837</v>
      </c>
      <c r="AB7" s="26">
        <f>SQRT(V7^2+$S7^2)</f>
        <v>0.10939226054281147</v>
      </c>
      <c r="AC7" s="26"/>
      <c r="AD7" s="34"/>
      <c r="AE7" s="25">
        <f>Z7</f>
        <v>6.4549722436789553E-2</v>
      </c>
      <c r="AF7" s="24"/>
      <c r="AG7" s="25">
        <f>2^-(AE6-AE7)</f>
        <v>5.9431030188283458</v>
      </c>
      <c r="AH7" s="25">
        <f>AF6-AG7</f>
        <v>-0.26004806231241062</v>
      </c>
      <c r="AI7" s="25"/>
      <c r="AJ7" s="34"/>
      <c r="AK7" s="26"/>
      <c r="AM7" s="25"/>
      <c r="AN7" s="26"/>
      <c r="AO7" s="26"/>
      <c r="AP7" s="34"/>
      <c r="AQ7" s="26"/>
      <c r="AS7" s="25"/>
      <c r="AT7" s="26"/>
    </row>
    <row r="8" spans="1:46">
      <c r="A8" s="23" t="b">
        <v>1</v>
      </c>
      <c r="B8" s="23">
        <v>255</v>
      </c>
      <c r="C8" s="23" t="s">
        <v>794</v>
      </c>
      <c r="D8" s="23" t="s">
        <v>793</v>
      </c>
      <c r="E8" s="23">
        <v>18.41</v>
      </c>
      <c r="G8" s="23">
        <v>0</v>
      </c>
      <c r="K8" s="44"/>
      <c r="L8" s="34"/>
      <c r="M8" s="34">
        <f t="shared" si="0"/>
        <v>18.41</v>
      </c>
      <c r="N8" s="34">
        <f t="shared" si="1"/>
        <v>24.82</v>
      </c>
      <c r="O8" s="34">
        <f t="shared" si="2"/>
        <v>30.65</v>
      </c>
      <c r="P8" s="34">
        <f t="shared" si="3"/>
        <v>23.88</v>
      </c>
      <c r="Q8" s="34"/>
      <c r="R8" s="34"/>
      <c r="X8" s="34"/>
      <c r="Y8" s="24"/>
      <c r="AD8" s="34"/>
      <c r="AE8" s="24"/>
      <c r="AF8" s="24"/>
      <c r="AG8" s="24"/>
      <c r="AH8" s="26"/>
      <c r="AI8" s="26"/>
      <c r="AJ8" s="34"/>
      <c r="AP8" s="34"/>
    </row>
    <row r="9" spans="1:46">
      <c r="A9" s="23" t="b">
        <v>1</v>
      </c>
      <c r="B9" s="23">
        <v>255</v>
      </c>
      <c r="C9" s="23" t="s">
        <v>792</v>
      </c>
      <c r="D9" s="23" t="s">
        <v>791</v>
      </c>
      <c r="E9" s="23">
        <v>19.2</v>
      </c>
      <c r="G9" s="23">
        <v>0</v>
      </c>
      <c r="K9" s="44"/>
      <c r="L9" s="23" t="s">
        <v>789</v>
      </c>
      <c r="M9" s="34">
        <f t="shared" si="0"/>
        <v>19.2</v>
      </c>
      <c r="N9" s="34">
        <f t="shared" si="1"/>
        <v>28.28</v>
      </c>
      <c r="O9" s="34">
        <f t="shared" si="2"/>
        <v>23.3</v>
      </c>
      <c r="P9" s="34">
        <f t="shared" si="3"/>
        <v>34.85</v>
      </c>
      <c r="Q9" s="34"/>
      <c r="R9" s="23" t="s">
        <v>789</v>
      </c>
      <c r="S9" s="26">
        <f>AVERAGE(M9:M11)</f>
        <v>18.986666666666665</v>
      </c>
      <c r="T9" s="26">
        <f>AVERAGE(N9:N11)</f>
        <v>27.893333333333334</v>
      </c>
      <c r="U9" s="26">
        <f>AVERAGE(O9:O11)</f>
        <v>23.33</v>
      </c>
      <c r="V9" s="26">
        <f>AVERAGE(P9:P11)</f>
        <v>34.506666666666668</v>
      </c>
      <c r="W9" s="26"/>
      <c r="X9" s="23" t="s">
        <v>789</v>
      </c>
      <c r="Y9" s="24" t="s">
        <v>753</v>
      </c>
      <c r="Z9" s="26">
        <f>T9-$S9</f>
        <v>8.9066666666666698</v>
      </c>
      <c r="AA9" s="26">
        <f>U9-$S9</f>
        <v>4.3433333333333337</v>
      </c>
      <c r="AB9" s="26">
        <f>V9-$S9</f>
        <v>15.520000000000003</v>
      </c>
      <c r="AC9" s="26"/>
      <c r="AD9" s="23" t="s">
        <v>789</v>
      </c>
      <c r="AE9" s="25">
        <f>Z9-Z$9</f>
        <v>0</v>
      </c>
      <c r="AF9" s="25">
        <f>2^-(AE9)</f>
        <v>1</v>
      </c>
      <c r="AG9" s="25">
        <f>2^-(AE9+AE10)</f>
        <v>0.74426773363252208</v>
      </c>
      <c r="AH9" s="25">
        <f>AF9-AG9</f>
        <v>0.25573226636747792</v>
      </c>
      <c r="AI9" s="25"/>
      <c r="AK9" s="26"/>
      <c r="AL9" s="26"/>
      <c r="AM9" s="25"/>
      <c r="AN9" s="26"/>
      <c r="AO9" s="26"/>
      <c r="AQ9" s="26"/>
      <c r="AR9" s="26"/>
      <c r="AS9" s="25"/>
      <c r="AT9" s="26"/>
    </row>
    <row r="10" spans="1:46">
      <c r="A10" s="23" t="b">
        <v>1</v>
      </c>
      <c r="B10" s="23">
        <v>255</v>
      </c>
      <c r="C10" s="23" t="s">
        <v>788</v>
      </c>
      <c r="D10" s="23" t="s">
        <v>787</v>
      </c>
      <c r="E10" s="23">
        <v>18.96</v>
      </c>
      <c r="G10" s="23">
        <v>0</v>
      </c>
      <c r="K10" s="44"/>
      <c r="L10" s="34"/>
      <c r="M10" s="34">
        <f t="shared" si="0"/>
        <v>18.96</v>
      </c>
      <c r="N10" s="34">
        <f t="shared" si="1"/>
        <v>27.87</v>
      </c>
      <c r="O10" s="34">
        <f t="shared" si="2"/>
        <v>23.72</v>
      </c>
      <c r="P10" s="34">
        <f t="shared" si="3"/>
        <v>34.72</v>
      </c>
      <c r="Q10" s="34"/>
      <c r="R10" s="34"/>
      <c r="S10" s="26">
        <f>STDEV(M9:M11)</f>
        <v>0.20132891827388588</v>
      </c>
      <c r="T10" s="26">
        <f>STDEV(N9:N11)</f>
        <v>0.37554404979087785</v>
      </c>
      <c r="U10" s="26">
        <f>STDEV(O9:O11)</f>
        <v>0.37589892258424995</v>
      </c>
      <c r="V10" s="26">
        <f>STDEV(P9:P11)</f>
        <v>0.48644972333565156</v>
      </c>
      <c r="W10" s="26"/>
      <c r="X10" s="34"/>
      <c r="Y10" s="24" t="s">
        <v>749</v>
      </c>
      <c r="Z10" s="26">
        <f>SQRT(T10^2+$S10^2)</f>
        <v>0.42610640298717217</v>
      </c>
      <c r="AA10" s="26">
        <f>SQRT(U10^2+$S10^2)</f>
        <v>0.42641919906745868</v>
      </c>
      <c r="AB10" s="26">
        <f>SQRT(V10^2+$S10^2)</f>
        <v>0.5264662065761343</v>
      </c>
      <c r="AC10" s="26"/>
      <c r="AD10" s="34"/>
      <c r="AE10" s="25">
        <f>Z10</f>
        <v>0.42610640298717217</v>
      </c>
      <c r="AF10" s="24"/>
      <c r="AG10" s="25">
        <f>2^-(AE9-AE10)</f>
        <v>1.343602516690243</v>
      </c>
      <c r="AH10" s="25">
        <f>AF9-AG10</f>
        <v>-0.343602516690243</v>
      </c>
      <c r="AI10" s="25"/>
      <c r="AJ10" s="34"/>
      <c r="AK10" s="26"/>
      <c r="AM10" s="25"/>
      <c r="AN10" s="26"/>
      <c r="AO10" s="26"/>
      <c r="AP10" s="34"/>
      <c r="AQ10" s="26"/>
      <c r="AS10" s="25"/>
      <c r="AT10" s="26"/>
    </row>
    <row r="11" spans="1:46">
      <c r="A11" s="23" t="b">
        <v>1</v>
      </c>
      <c r="B11" s="23">
        <v>255</v>
      </c>
      <c r="C11" s="23" t="s">
        <v>786</v>
      </c>
      <c r="D11" s="23" t="s">
        <v>785</v>
      </c>
      <c r="E11" s="23">
        <v>18.8</v>
      </c>
      <c r="G11" s="23">
        <v>0</v>
      </c>
      <c r="K11" s="44"/>
      <c r="L11" s="34"/>
      <c r="M11" s="34">
        <f t="shared" si="0"/>
        <v>18.8</v>
      </c>
      <c r="N11" s="34">
        <f t="shared" si="1"/>
        <v>27.53</v>
      </c>
      <c r="O11" s="34">
        <f t="shared" si="2"/>
        <v>22.97</v>
      </c>
      <c r="P11" s="34">
        <f t="shared" si="3"/>
        <v>33.950000000000003</v>
      </c>
      <c r="Q11" s="34"/>
      <c r="R11" s="34"/>
      <c r="X11" s="34"/>
      <c r="Y11" s="24"/>
      <c r="AD11" s="34"/>
      <c r="AE11" s="24"/>
      <c r="AF11" s="24"/>
      <c r="AG11" s="24"/>
      <c r="AH11" s="26"/>
      <c r="AI11" s="26"/>
      <c r="AJ11" s="34"/>
      <c r="AP11" s="34"/>
    </row>
    <row r="12" spans="1:46">
      <c r="A12" s="23" t="b">
        <v>1</v>
      </c>
      <c r="B12" s="23">
        <v>255</v>
      </c>
      <c r="C12" s="23" t="s">
        <v>784</v>
      </c>
      <c r="D12" s="23" t="s">
        <v>783</v>
      </c>
      <c r="E12" s="23">
        <v>18.41</v>
      </c>
      <c r="G12" s="23">
        <v>0</v>
      </c>
      <c r="K12" s="44"/>
      <c r="L12" s="23" t="s">
        <v>829</v>
      </c>
      <c r="M12" s="34">
        <f t="shared" si="0"/>
        <v>18.41</v>
      </c>
      <c r="N12" s="34">
        <f t="shared" si="1"/>
        <v>24.48</v>
      </c>
      <c r="O12" s="34">
        <f t="shared" si="2"/>
        <v>22.6</v>
      </c>
      <c r="P12" s="34">
        <f t="shared" si="3"/>
        <v>23.74</v>
      </c>
      <c r="Q12" s="34"/>
      <c r="R12" s="23" t="s">
        <v>829</v>
      </c>
      <c r="S12" s="26">
        <f>AVERAGE(M12:M14)</f>
        <v>18.569999999999997</v>
      </c>
      <c r="T12" s="26">
        <f>AVERAGE(N12:N14)</f>
        <v>24.463333333333335</v>
      </c>
      <c r="U12" s="26">
        <f>AVERAGE(O12:O14)</f>
        <v>22.653333333333332</v>
      </c>
      <c r="V12" s="26">
        <f>AVERAGE(P12:P14)</f>
        <v>23.593333333333334</v>
      </c>
      <c r="W12" s="26"/>
      <c r="X12" s="23" t="s">
        <v>829</v>
      </c>
      <c r="Y12" s="24" t="s">
        <v>753</v>
      </c>
      <c r="Z12" s="26">
        <f>T12-$S12</f>
        <v>5.893333333333338</v>
      </c>
      <c r="AA12" s="26">
        <f>U12-$S12</f>
        <v>4.0833333333333357</v>
      </c>
      <c r="AB12" s="26">
        <f>V12-$S12</f>
        <v>5.023333333333337</v>
      </c>
      <c r="AC12" s="26"/>
      <c r="AD12" s="23" t="s">
        <v>829</v>
      </c>
      <c r="AE12" s="25">
        <f>Z12-Z$9</f>
        <v>-3.0133333333333319</v>
      </c>
      <c r="AF12" s="25">
        <f>2^-(AE12)</f>
        <v>8.0742784096949851</v>
      </c>
      <c r="AG12" s="25">
        <f>2^-(AE12+AE13)</f>
        <v>7.1077598501000034</v>
      </c>
      <c r="AH12" s="25">
        <f>AF12-AG12</f>
        <v>0.96651855959498167</v>
      </c>
      <c r="AI12" s="25"/>
      <c r="AK12" s="26"/>
      <c r="AL12" s="26"/>
      <c r="AM12" s="25"/>
      <c r="AN12" s="26"/>
      <c r="AO12" s="26"/>
      <c r="AQ12" s="26"/>
      <c r="AR12" s="26"/>
      <c r="AS12" s="25"/>
      <c r="AT12" s="26"/>
    </row>
    <row r="13" spans="1:46">
      <c r="A13" s="23" t="b">
        <v>1</v>
      </c>
      <c r="B13" s="23">
        <v>255</v>
      </c>
      <c r="C13" s="23" t="s">
        <v>780</v>
      </c>
      <c r="D13" s="23" t="s">
        <v>779</v>
      </c>
      <c r="E13" s="23">
        <v>18.53</v>
      </c>
      <c r="G13" s="23">
        <v>0</v>
      </c>
      <c r="K13" s="44"/>
      <c r="L13" s="34"/>
      <c r="M13" s="34">
        <f t="shared" si="0"/>
        <v>18.53</v>
      </c>
      <c r="N13" s="34">
        <f t="shared" si="1"/>
        <v>24.46</v>
      </c>
      <c r="O13" s="34">
        <f t="shared" si="2"/>
        <v>22.7</v>
      </c>
      <c r="P13" s="34">
        <f t="shared" si="3"/>
        <v>23.3</v>
      </c>
      <c r="Q13" s="34"/>
      <c r="R13" s="34"/>
      <c r="S13" s="26">
        <f>STDEV(M12:M14)</f>
        <v>0.18330302779823318</v>
      </c>
      <c r="T13" s="26">
        <f>STDEV(N12:N14)</f>
        <v>1.5275252316519916E-2</v>
      </c>
      <c r="U13" s="26">
        <f>STDEV(O12:O14)</f>
        <v>5.0332229568470589E-2</v>
      </c>
      <c r="V13" s="26">
        <f>STDEV(P12:P14)</f>
        <v>0.25403411844343404</v>
      </c>
      <c r="W13" s="26"/>
      <c r="X13" s="34"/>
      <c r="Y13" s="24" t="s">
        <v>749</v>
      </c>
      <c r="Z13" s="26">
        <f>SQRT(T13^2+$S13^2)</f>
        <v>0.18393839548428489</v>
      </c>
      <c r="AA13" s="26">
        <f>SQRT(U13^2+$S13^2)</f>
        <v>0.19008769905844269</v>
      </c>
      <c r="AB13" s="26">
        <f>SQRT(V13^2+$S13^2)</f>
        <v>0.31326240331921817</v>
      </c>
      <c r="AC13" s="26"/>
      <c r="AD13" s="34"/>
      <c r="AE13" s="25">
        <f>Z13</f>
        <v>0.18393839548428489</v>
      </c>
      <c r="AF13" s="24"/>
      <c r="AG13" s="25">
        <f>2^-(AE12-AE13)</f>
        <v>9.1722248939445148</v>
      </c>
      <c r="AH13" s="25">
        <f>AF12-AG13</f>
        <v>-1.0979464842495297</v>
      </c>
      <c r="AI13" s="25"/>
      <c r="AJ13" s="34"/>
      <c r="AK13" s="26"/>
      <c r="AM13" s="25"/>
      <c r="AN13" s="26"/>
      <c r="AO13" s="26"/>
      <c r="AP13" s="34"/>
      <c r="AQ13" s="26"/>
      <c r="AS13" s="25"/>
      <c r="AT13" s="26"/>
    </row>
    <row r="14" spans="1:46">
      <c r="A14" s="23" t="b">
        <v>1</v>
      </c>
      <c r="B14" s="23">
        <v>255</v>
      </c>
      <c r="C14" s="23" t="s">
        <v>778</v>
      </c>
      <c r="D14" s="23" t="s">
        <v>777</v>
      </c>
      <c r="E14" s="23">
        <v>18.77</v>
      </c>
      <c r="G14" s="23">
        <v>0</v>
      </c>
      <c r="K14" s="44"/>
      <c r="L14" s="34"/>
      <c r="M14" s="34">
        <f t="shared" si="0"/>
        <v>18.77</v>
      </c>
      <c r="N14" s="34">
        <f t="shared" si="1"/>
        <v>24.45</v>
      </c>
      <c r="O14" s="34">
        <f t="shared" si="2"/>
        <v>22.66</v>
      </c>
      <c r="P14" s="34">
        <f t="shared" si="3"/>
        <v>23.74</v>
      </c>
      <c r="Q14" s="34"/>
      <c r="R14" s="34"/>
      <c r="X14" s="34"/>
      <c r="Y14" s="24"/>
      <c r="AD14" s="34"/>
      <c r="AJ14" s="34"/>
      <c r="AO14" s="26"/>
      <c r="AP14" s="34"/>
    </row>
    <row r="15" spans="1:46">
      <c r="A15" s="23" t="b">
        <v>1</v>
      </c>
      <c r="B15" s="23">
        <v>65280</v>
      </c>
      <c r="C15" s="23" t="s">
        <v>776</v>
      </c>
      <c r="D15" s="23" t="s">
        <v>775</v>
      </c>
      <c r="G15" s="23">
        <v>0</v>
      </c>
      <c r="K15" s="44" t="s">
        <v>744</v>
      </c>
      <c r="L15" s="23" t="s">
        <v>828</v>
      </c>
      <c r="M15" s="34">
        <f t="shared" si="0"/>
        <v>0</v>
      </c>
      <c r="N15" s="34">
        <f t="shared" si="1"/>
        <v>0</v>
      </c>
      <c r="O15" s="34">
        <f t="shared" si="2"/>
        <v>37.270000000000003</v>
      </c>
      <c r="P15" s="34">
        <f t="shared" si="3"/>
        <v>0</v>
      </c>
      <c r="Q15" s="34"/>
      <c r="R15" s="23" t="s">
        <v>828</v>
      </c>
      <c r="S15" s="26" t="s">
        <v>14</v>
      </c>
      <c r="T15" s="26" t="s">
        <v>14</v>
      </c>
      <c r="U15" s="26" t="s">
        <v>14</v>
      </c>
      <c r="V15" s="26" t="s">
        <v>14</v>
      </c>
      <c r="W15" s="26"/>
      <c r="Y15" s="24"/>
      <c r="AD15" s="36"/>
      <c r="AE15" s="24"/>
      <c r="AF15" s="24"/>
      <c r="AG15" s="24"/>
      <c r="AH15" s="24"/>
      <c r="AI15" s="24"/>
      <c r="AJ15" s="26"/>
      <c r="AQ15" s="45"/>
      <c r="AR15" s="45"/>
      <c r="AS15" s="45"/>
      <c r="AT15" s="45"/>
    </row>
    <row r="16" spans="1:46">
      <c r="A16" s="23" t="b">
        <v>1</v>
      </c>
      <c r="B16" s="23">
        <v>65280</v>
      </c>
      <c r="C16" s="23" t="s">
        <v>773</v>
      </c>
      <c r="D16" s="23" t="s">
        <v>772</v>
      </c>
      <c r="G16" s="23">
        <v>0</v>
      </c>
      <c r="K16" s="44"/>
      <c r="M16" s="34">
        <f t="shared" si="0"/>
        <v>0</v>
      </c>
      <c r="N16" s="34">
        <f t="shared" si="1"/>
        <v>37.32</v>
      </c>
      <c r="O16" s="34">
        <f t="shared" si="2"/>
        <v>35.82</v>
      </c>
      <c r="P16" s="34">
        <f t="shared" si="3"/>
        <v>0</v>
      </c>
      <c r="Q16" s="34"/>
      <c r="Y16" s="24"/>
      <c r="AD16" s="36"/>
      <c r="AE16" s="25"/>
      <c r="AF16" s="25"/>
      <c r="AG16" s="25"/>
      <c r="AH16" s="25"/>
      <c r="AI16" s="25"/>
      <c r="AQ16" s="24"/>
      <c r="AR16" s="24"/>
      <c r="AS16" s="29"/>
      <c r="AT16" s="29"/>
    </row>
    <row r="17" spans="1:46">
      <c r="A17" s="23" t="b">
        <v>1</v>
      </c>
      <c r="B17" s="23">
        <v>65280</v>
      </c>
      <c r="C17" s="23" t="s">
        <v>771</v>
      </c>
      <c r="D17" s="23" t="s">
        <v>770</v>
      </c>
      <c r="G17" s="23">
        <v>0</v>
      </c>
      <c r="K17" s="44"/>
      <c r="M17" s="34">
        <f t="shared" si="0"/>
        <v>0</v>
      </c>
      <c r="N17" s="34">
        <f t="shared" si="1"/>
        <v>36.92</v>
      </c>
      <c r="O17" s="34">
        <f t="shared" si="2"/>
        <v>36.770000000000003</v>
      </c>
      <c r="P17" s="34">
        <f t="shared" si="3"/>
        <v>0</v>
      </c>
      <c r="Q17" s="34"/>
      <c r="Y17" s="24"/>
      <c r="AD17" s="36"/>
      <c r="AE17" s="25"/>
      <c r="AF17" s="25"/>
      <c r="AG17" s="25"/>
      <c r="AH17" s="25"/>
      <c r="AI17" s="25"/>
      <c r="AQ17" s="26"/>
      <c r="AR17" s="26"/>
      <c r="AS17" s="25"/>
      <c r="AT17" s="26"/>
    </row>
    <row r="18" spans="1:46">
      <c r="A18" s="23" t="b">
        <v>1</v>
      </c>
      <c r="B18" s="23">
        <v>65280</v>
      </c>
      <c r="C18" s="23" t="s">
        <v>769</v>
      </c>
      <c r="D18" s="23" t="s">
        <v>768</v>
      </c>
      <c r="G18" s="23">
        <v>0</v>
      </c>
      <c r="K18" s="44"/>
      <c r="L18" s="23" t="s">
        <v>736</v>
      </c>
      <c r="M18" s="34">
        <f t="shared" si="0"/>
        <v>0</v>
      </c>
      <c r="N18" s="34">
        <f t="shared" si="1"/>
        <v>7.34</v>
      </c>
      <c r="O18" s="34">
        <f t="shared" si="2"/>
        <v>7</v>
      </c>
      <c r="P18" s="34">
        <f t="shared" si="3"/>
        <v>15.39</v>
      </c>
      <c r="Q18" s="34"/>
      <c r="R18" s="23" t="s">
        <v>736</v>
      </c>
      <c r="S18" s="26" t="s">
        <v>14</v>
      </c>
      <c r="T18" s="26">
        <f>AVERAGE(N18:N20)</f>
        <v>7.5099999999999989</v>
      </c>
      <c r="U18" s="26">
        <f>AVERAGE(O18:O20)</f>
        <v>6.9466666666666663</v>
      </c>
      <c r="V18" s="26" t="s">
        <v>14</v>
      </c>
      <c r="W18" s="26"/>
      <c r="Y18" s="24"/>
      <c r="AD18" s="36"/>
      <c r="AE18" s="25"/>
      <c r="AF18" s="25"/>
      <c r="AG18" s="25"/>
      <c r="AH18" s="25"/>
      <c r="AI18" s="25"/>
      <c r="AN18" s="34"/>
      <c r="AO18" s="34"/>
      <c r="AP18" s="34"/>
      <c r="AQ18" s="26"/>
      <c r="AS18" s="25"/>
      <c r="AT18" s="26"/>
    </row>
    <row r="19" spans="1:46">
      <c r="A19" s="23" t="b">
        <v>1</v>
      </c>
      <c r="B19" s="23">
        <v>65280</v>
      </c>
      <c r="C19" s="23" t="s">
        <v>766</v>
      </c>
      <c r="D19" s="23" t="s">
        <v>765</v>
      </c>
      <c r="G19" s="23">
        <v>0</v>
      </c>
      <c r="K19" s="44"/>
      <c r="M19" s="34">
        <f t="shared" si="0"/>
        <v>0</v>
      </c>
      <c r="N19" s="34">
        <f t="shared" si="1"/>
        <v>7.38</v>
      </c>
      <c r="O19" s="34">
        <f t="shared" si="2"/>
        <v>6.73</v>
      </c>
      <c r="P19" s="34">
        <f t="shared" si="3"/>
        <v>0</v>
      </c>
      <c r="Q19" s="34"/>
      <c r="T19" s="26">
        <f>STDEV(N18:N20)</f>
        <v>0.26057628441590752</v>
      </c>
      <c r="U19" s="26">
        <f>STDEV(O18:O20)</f>
        <v>0.19553345834749944</v>
      </c>
      <c r="Y19" s="24"/>
      <c r="AD19" s="36"/>
      <c r="AE19" s="25"/>
      <c r="AF19" s="35"/>
      <c r="AG19" s="35"/>
      <c r="AH19" s="35"/>
      <c r="AI19" s="35"/>
      <c r="AN19" s="34"/>
      <c r="AO19" s="34"/>
      <c r="AP19" s="34"/>
    </row>
    <row r="20" spans="1:46">
      <c r="A20" s="23" t="b">
        <v>1</v>
      </c>
      <c r="B20" s="23">
        <v>255</v>
      </c>
      <c r="C20" s="23" t="s">
        <v>764</v>
      </c>
      <c r="D20" s="23" t="s">
        <v>763</v>
      </c>
      <c r="E20" s="23">
        <v>9.92</v>
      </c>
      <c r="G20" s="23">
        <v>0</v>
      </c>
      <c r="K20" s="44"/>
      <c r="M20" s="34">
        <f t="shared" si="0"/>
        <v>9.92</v>
      </c>
      <c r="N20" s="34">
        <f t="shared" si="1"/>
        <v>7.81</v>
      </c>
      <c r="O20" s="34">
        <f t="shared" si="2"/>
        <v>7.11</v>
      </c>
      <c r="P20" s="34">
        <f t="shared" si="3"/>
        <v>10.9</v>
      </c>
      <c r="Q20" s="34"/>
      <c r="Y20" s="24"/>
      <c r="AD20" s="36"/>
      <c r="AE20" s="25"/>
      <c r="AF20" s="35"/>
      <c r="AG20" s="35"/>
      <c r="AH20" s="35"/>
      <c r="AI20" s="35"/>
      <c r="AQ20" s="26"/>
      <c r="AR20" s="26"/>
      <c r="AS20" s="25"/>
      <c r="AT20" s="26"/>
    </row>
    <row r="21" spans="1:46">
      <c r="A21" s="23" t="b">
        <v>1</v>
      </c>
      <c r="B21" s="23">
        <v>65280</v>
      </c>
      <c r="C21" s="23" t="s">
        <v>762</v>
      </c>
      <c r="D21" s="23" t="s">
        <v>761</v>
      </c>
      <c r="G21" s="23">
        <v>0</v>
      </c>
      <c r="M21" s="34"/>
      <c r="N21" s="34"/>
      <c r="O21" s="34"/>
      <c r="P21" s="34"/>
      <c r="Q21" s="34"/>
      <c r="Y21" s="24"/>
      <c r="AD21" s="36"/>
      <c r="AE21" s="25"/>
      <c r="AF21" s="35"/>
      <c r="AG21" s="35"/>
      <c r="AH21" s="35"/>
      <c r="AI21" s="35"/>
      <c r="AN21" s="34"/>
      <c r="AO21" s="34"/>
      <c r="AP21" s="34"/>
      <c r="AQ21" s="26"/>
      <c r="AS21" s="25"/>
      <c r="AT21" s="26"/>
    </row>
    <row r="22" spans="1:46">
      <c r="A22" s="23" t="b">
        <v>1</v>
      </c>
      <c r="B22" s="23">
        <v>65280</v>
      </c>
      <c r="C22" s="23" t="s">
        <v>759</v>
      </c>
      <c r="D22" s="23" t="s">
        <v>758</v>
      </c>
      <c r="G22" s="23">
        <v>0</v>
      </c>
      <c r="S22" s="37"/>
      <c r="T22" s="37"/>
      <c r="Y22" s="24"/>
      <c r="AD22" s="36"/>
      <c r="AE22" s="25"/>
      <c r="AF22" s="35"/>
      <c r="AG22" s="35"/>
      <c r="AH22" s="35"/>
      <c r="AI22" s="35"/>
      <c r="AJ22" s="35"/>
      <c r="AK22" s="25"/>
      <c r="AN22" s="34"/>
      <c r="AO22" s="34"/>
      <c r="AP22" s="34"/>
    </row>
    <row r="23" spans="1:46">
      <c r="A23" s="23" t="b">
        <v>1</v>
      </c>
      <c r="B23" s="23">
        <v>65280</v>
      </c>
      <c r="C23" s="23" t="s">
        <v>757</v>
      </c>
      <c r="D23" s="23" t="s">
        <v>756</v>
      </c>
      <c r="G23" s="23">
        <v>0</v>
      </c>
      <c r="Y23" s="24"/>
      <c r="AD23" s="36"/>
      <c r="AE23" s="25"/>
      <c r="AF23" s="35"/>
      <c r="AG23" s="35"/>
      <c r="AH23" s="35"/>
      <c r="AI23" s="35"/>
      <c r="AJ23" s="32"/>
      <c r="AK23" s="25"/>
      <c r="AQ23" s="26"/>
      <c r="AR23" s="26"/>
      <c r="AS23" s="25"/>
      <c r="AT23" s="26"/>
    </row>
    <row r="24" spans="1:46">
      <c r="A24" s="23" t="b">
        <v>1</v>
      </c>
      <c r="B24" s="23">
        <v>65280</v>
      </c>
      <c r="C24" s="23" t="s">
        <v>755</v>
      </c>
      <c r="D24" s="23" t="s">
        <v>754</v>
      </c>
      <c r="G24" s="23">
        <v>0</v>
      </c>
      <c r="Y24" s="24"/>
      <c r="AD24" s="36"/>
      <c r="AE24" s="25"/>
      <c r="AF24" s="35"/>
      <c r="AG24" s="35"/>
      <c r="AH24" s="35"/>
      <c r="AI24" s="35"/>
      <c r="AJ24" s="24"/>
      <c r="AK24" s="25"/>
      <c r="AN24" s="34"/>
      <c r="AO24" s="34"/>
      <c r="AP24" s="34"/>
      <c r="AQ24" s="26"/>
      <c r="AS24" s="25"/>
      <c r="AT24" s="26"/>
    </row>
    <row r="25" spans="1:46">
      <c r="A25" s="23" t="b">
        <v>1</v>
      </c>
      <c r="B25" s="23">
        <v>65280</v>
      </c>
      <c r="C25" s="23" t="s">
        <v>751</v>
      </c>
      <c r="D25" s="23" t="s">
        <v>750</v>
      </c>
      <c r="G25" s="23">
        <v>0</v>
      </c>
      <c r="Y25" s="24"/>
      <c r="AD25" s="36"/>
      <c r="AE25" s="25"/>
      <c r="AF25" s="35"/>
      <c r="AG25" s="35"/>
      <c r="AH25" s="35"/>
      <c r="AI25" s="35"/>
      <c r="AJ25" s="35"/>
      <c r="AK25" s="25"/>
      <c r="AN25" s="34"/>
      <c r="AO25" s="34"/>
      <c r="AP25" s="34"/>
    </row>
    <row r="26" spans="1:46">
      <c r="A26" s="23" t="b">
        <v>1</v>
      </c>
      <c r="B26" s="23">
        <v>65280</v>
      </c>
      <c r="C26" s="23" t="s">
        <v>748</v>
      </c>
      <c r="D26" s="23" t="s">
        <v>747</v>
      </c>
      <c r="G26" s="23">
        <v>0</v>
      </c>
      <c r="AF26" s="24"/>
      <c r="AG26" s="33"/>
      <c r="AH26" s="33"/>
      <c r="AI26" s="33"/>
      <c r="AJ26" s="32"/>
      <c r="AK26" s="25"/>
      <c r="AQ26" s="26"/>
      <c r="AR26" s="26"/>
      <c r="AS26" s="25"/>
      <c r="AT26" s="26"/>
    </row>
    <row r="27" spans="1:46">
      <c r="A27" s="23" t="b">
        <v>1</v>
      </c>
      <c r="B27" s="23">
        <v>255</v>
      </c>
      <c r="C27" s="23" t="s">
        <v>746</v>
      </c>
      <c r="D27" s="23" t="s">
        <v>745</v>
      </c>
      <c r="E27" s="23">
        <v>34.44</v>
      </c>
      <c r="G27" s="23">
        <v>0</v>
      </c>
      <c r="AG27" s="24"/>
      <c r="AH27" s="24"/>
      <c r="AI27" s="24"/>
      <c r="AJ27" s="24"/>
      <c r="AK27" s="25"/>
      <c r="AP27" s="34"/>
      <c r="AQ27" s="26"/>
      <c r="AS27" s="25"/>
      <c r="AT27" s="26"/>
    </row>
    <row r="28" spans="1:46">
      <c r="A28" s="23" t="b">
        <v>1</v>
      </c>
      <c r="B28" s="23">
        <v>255</v>
      </c>
      <c r="C28" s="23" t="s">
        <v>742</v>
      </c>
      <c r="D28" s="23" t="s">
        <v>741</v>
      </c>
      <c r="E28" s="23">
        <v>34.9</v>
      </c>
      <c r="G28" s="23">
        <v>0</v>
      </c>
      <c r="AG28" s="24"/>
      <c r="AH28" s="24"/>
      <c r="AI28" s="24"/>
      <c r="AJ28" s="35"/>
      <c r="AK28" s="25"/>
      <c r="AP28" s="34"/>
    </row>
    <row r="29" spans="1:46">
      <c r="A29" s="23" t="b">
        <v>1</v>
      </c>
      <c r="B29" s="23">
        <v>255</v>
      </c>
      <c r="C29" s="23" t="s">
        <v>740</v>
      </c>
      <c r="D29" s="23" t="s">
        <v>739</v>
      </c>
      <c r="E29" s="23">
        <v>34.299999999999997</v>
      </c>
      <c r="G29" s="23">
        <v>0</v>
      </c>
      <c r="AG29" s="33"/>
      <c r="AH29" s="33"/>
      <c r="AI29" s="33"/>
      <c r="AJ29" s="32"/>
      <c r="AK29" s="25"/>
    </row>
    <row r="30" spans="1:46">
      <c r="A30" s="23" t="b">
        <v>1</v>
      </c>
      <c r="B30" s="23">
        <v>255</v>
      </c>
      <c r="C30" s="23" t="s">
        <v>738</v>
      </c>
      <c r="D30" s="23" t="s">
        <v>737</v>
      </c>
      <c r="E30" s="23">
        <v>24.9</v>
      </c>
      <c r="G30" s="23">
        <v>0</v>
      </c>
      <c r="AG30" s="24"/>
      <c r="AH30" s="24"/>
      <c r="AI30" s="24"/>
      <c r="AJ30" s="24"/>
      <c r="AK30" s="24"/>
    </row>
    <row r="31" spans="1:46">
      <c r="A31" s="23" t="b">
        <v>1</v>
      </c>
      <c r="B31" s="23">
        <v>255</v>
      </c>
      <c r="C31" s="23" t="s">
        <v>735</v>
      </c>
      <c r="D31" s="23" t="s">
        <v>734</v>
      </c>
      <c r="E31" s="23">
        <v>24.79</v>
      </c>
      <c r="G31" s="23">
        <v>0</v>
      </c>
      <c r="AE31" s="31"/>
      <c r="AF31" s="31"/>
      <c r="AG31" s="31"/>
      <c r="AH31" s="31"/>
      <c r="AI31" s="31"/>
      <c r="AJ31" s="31"/>
    </row>
    <row r="32" spans="1:46">
      <c r="A32" s="23" t="b">
        <v>1</v>
      </c>
      <c r="B32" s="23">
        <v>255</v>
      </c>
      <c r="C32" s="23" t="s">
        <v>733</v>
      </c>
      <c r="D32" s="23" t="s">
        <v>732</v>
      </c>
      <c r="E32" s="23">
        <v>24.82</v>
      </c>
      <c r="G32" s="23">
        <v>0</v>
      </c>
      <c r="AE32" s="31"/>
      <c r="AF32" s="31"/>
      <c r="AG32" s="31"/>
      <c r="AH32" s="31"/>
      <c r="AI32" s="31"/>
      <c r="AJ32" s="31"/>
    </row>
    <row r="33" spans="1:36">
      <c r="A33" s="23" t="b">
        <v>1</v>
      </c>
      <c r="B33" s="23">
        <v>255</v>
      </c>
      <c r="C33" s="23" t="s">
        <v>731</v>
      </c>
      <c r="D33" s="23" t="s">
        <v>730</v>
      </c>
      <c r="E33" s="23">
        <v>28.28</v>
      </c>
      <c r="G33" s="23">
        <v>0</v>
      </c>
      <c r="AE33" s="31"/>
      <c r="AF33" s="31"/>
      <c r="AG33" s="31"/>
      <c r="AH33" s="31"/>
      <c r="AI33" s="31"/>
      <c r="AJ33" s="31"/>
    </row>
    <row r="34" spans="1:36">
      <c r="A34" s="23" t="b">
        <v>1</v>
      </c>
      <c r="B34" s="23">
        <v>255</v>
      </c>
      <c r="C34" s="23" t="s">
        <v>729</v>
      </c>
      <c r="D34" s="23" t="s">
        <v>728</v>
      </c>
      <c r="E34" s="23">
        <v>27.87</v>
      </c>
      <c r="G34" s="23">
        <v>0</v>
      </c>
      <c r="AE34" s="31"/>
      <c r="AF34" s="31"/>
      <c r="AG34" s="31"/>
      <c r="AH34" s="31"/>
      <c r="AI34" s="31"/>
      <c r="AJ34" s="31"/>
    </row>
    <row r="35" spans="1:36">
      <c r="A35" s="23" t="b">
        <v>1</v>
      </c>
      <c r="B35" s="23">
        <v>255</v>
      </c>
      <c r="C35" s="23" t="s">
        <v>727</v>
      </c>
      <c r="D35" s="23" t="s">
        <v>726</v>
      </c>
      <c r="E35" s="23">
        <v>27.53</v>
      </c>
      <c r="G35" s="23">
        <v>0</v>
      </c>
      <c r="AE35" s="31"/>
      <c r="AF35" s="31"/>
      <c r="AG35" s="31"/>
      <c r="AH35" s="31"/>
      <c r="AI35" s="31"/>
      <c r="AJ35" s="31"/>
    </row>
    <row r="36" spans="1:36">
      <c r="A36" s="23" t="b">
        <v>1</v>
      </c>
      <c r="B36" s="23">
        <v>255</v>
      </c>
      <c r="C36" s="23" t="s">
        <v>725</v>
      </c>
      <c r="D36" s="23" t="s">
        <v>724</v>
      </c>
      <c r="E36" s="23">
        <v>24.48</v>
      </c>
      <c r="G36" s="23">
        <v>0</v>
      </c>
      <c r="AE36" s="31"/>
      <c r="AF36" s="31"/>
      <c r="AG36" s="31"/>
      <c r="AH36" s="31"/>
      <c r="AI36" s="31"/>
      <c r="AJ36" s="31"/>
    </row>
    <row r="37" spans="1:36">
      <c r="A37" s="23" t="b">
        <v>1</v>
      </c>
      <c r="B37" s="23">
        <v>255</v>
      </c>
      <c r="C37" s="23" t="s">
        <v>723</v>
      </c>
      <c r="D37" s="23" t="s">
        <v>722</v>
      </c>
      <c r="E37" s="23">
        <v>24.46</v>
      </c>
      <c r="G37" s="23">
        <v>0</v>
      </c>
      <c r="AE37" s="31"/>
      <c r="AF37" s="31"/>
      <c r="AG37" s="31"/>
      <c r="AH37" s="31"/>
      <c r="AI37" s="31"/>
      <c r="AJ37" s="31"/>
    </row>
    <row r="38" spans="1:36">
      <c r="A38" s="23" t="b">
        <v>1</v>
      </c>
      <c r="B38" s="23">
        <v>255</v>
      </c>
      <c r="C38" s="23" t="s">
        <v>721</v>
      </c>
      <c r="D38" s="23" t="s">
        <v>720</v>
      </c>
      <c r="E38" s="23">
        <v>24.45</v>
      </c>
      <c r="G38" s="23">
        <v>0</v>
      </c>
      <c r="AE38" s="31"/>
      <c r="AF38" s="31"/>
      <c r="AG38" s="31"/>
      <c r="AH38" s="31"/>
      <c r="AI38" s="31"/>
      <c r="AJ38" s="31"/>
    </row>
    <row r="39" spans="1:36">
      <c r="A39" s="23" t="b">
        <v>1</v>
      </c>
      <c r="B39" s="23">
        <v>65280</v>
      </c>
      <c r="C39" s="23" t="s">
        <v>719</v>
      </c>
      <c r="D39" s="23" t="s">
        <v>718</v>
      </c>
      <c r="G39" s="23">
        <v>0</v>
      </c>
      <c r="AE39" s="31"/>
      <c r="AF39" s="31"/>
      <c r="AG39" s="31"/>
      <c r="AH39" s="31"/>
      <c r="AI39" s="31"/>
      <c r="AJ39" s="31"/>
    </row>
    <row r="40" spans="1:36">
      <c r="A40" s="23" t="b">
        <v>1</v>
      </c>
      <c r="B40" s="23">
        <v>255</v>
      </c>
      <c r="C40" s="23" t="s">
        <v>717</v>
      </c>
      <c r="D40" s="23" t="s">
        <v>716</v>
      </c>
      <c r="E40" s="23">
        <v>37.32</v>
      </c>
      <c r="G40" s="23">
        <v>0</v>
      </c>
      <c r="AE40" s="31"/>
      <c r="AF40" s="31"/>
      <c r="AG40" s="31"/>
      <c r="AH40" s="31"/>
      <c r="AI40" s="31"/>
      <c r="AJ40" s="31"/>
    </row>
    <row r="41" spans="1:36">
      <c r="A41" s="23" t="b">
        <v>1</v>
      </c>
      <c r="B41" s="23">
        <v>255</v>
      </c>
      <c r="C41" s="23" t="s">
        <v>715</v>
      </c>
      <c r="D41" s="23" t="s">
        <v>714</v>
      </c>
      <c r="E41" s="23">
        <v>36.92</v>
      </c>
      <c r="G41" s="23">
        <v>0</v>
      </c>
      <c r="AE41" s="31"/>
      <c r="AF41" s="31"/>
      <c r="AG41" s="31"/>
      <c r="AH41" s="31"/>
      <c r="AI41" s="31"/>
      <c r="AJ41" s="31"/>
    </row>
    <row r="42" spans="1:36">
      <c r="A42" s="23" t="b">
        <v>1</v>
      </c>
      <c r="B42" s="23">
        <v>255</v>
      </c>
      <c r="C42" s="23" t="s">
        <v>713</v>
      </c>
      <c r="D42" s="23" t="s">
        <v>712</v>
      </c>
      <c r="E42" s="23">
        <v>7.34</v>
      </c>
      <c r="G42" s="23">
        <v>0</v>
      </c>
      <c r="AE42" s="31"/>
      <c r="AF42" s="31"/>
      <c r="AG42" s="31"/>
      <c r="AH42" s="31"/>
      <c r="AI42" s="31"/>
      <c r="AJ42" s="31"/>
    </row>
    <row r="43" spans="1:36">
      <c r="A43" s="23" t="b">
        <v>1</v>
      </c>
      <c r="B43" s="23">
        <v>255</v>
      </c>
      <c r="C43" s="23" t="s">
        <v>711</v>
      </c>
      <c r="D43" s="23" t="s">
        <v>710</v>
      </c>
      <c r="E43" s="23">
        <v>7.38</v>
      </c>
      <c r="G43" s="23">
        <v>0</v>
      </c>
    </row>
    <row r="44" spans="1:36">
      <c r="A44" s="23" t="b">
        <v>1</v>
      </c>
      <c r="B44" s="23">
        <v>255</v>
      </c>
      <c r="C44" s="23" t="s">
        <v>709</v>
      </c>
      <c r="D44" s="23" t="s">
        <v>708</v>
      </c>
      <c r="E44" s="23">
        <v>7.81</v>
      </c>
      <c r="G44" s="23">
        <v>0</v>
      </c>
    </row>
    <row r="45" spans="1:36">
      <c r="A45" s="23" t="b">
        <v>1</v>
      </c>
      <c r="B45" s="23">
        <v>65280</v>
      </c>
      <c r="C45" s="23" t="s">
        <v>707</v>
      </c>
      <c r="D45" s="23" t="s">
        <v>706</v>
      </c>
      <c r="G45" s="23">
        <v>0</v>
      </c>
    </row>
    <row r="46" spans="1:36">
      <c r="A46" s="23" t="b">
        <v>1</v>
      </c>
      <c r="B46" s="23">
        <v>65280</v>
      </c>
      <c r="C46" s="23" t="s">
        <v>705</v>
      </c>
      <c r="D46" s="23" t="s">
        <v>704</v>
      </c>
      <c r="G46" s="23">
        <v>0</v>
      </c>
    </row>
    <row r="47" spans="1:36">
      <c r="A47" s="23" t="b">
        <v>1</v>
      </c>
      <c r="B47" s="23">
        <v>65280</v>
      </c>
      <c r="C47" s="23" t="s">
        <v>703</v>
      </c>
      <c r="D47" s="23" t="s">
        <v>702</v>
      </c>
      <c r="G47" s="23">
        <v>0</v>
      </c>
    </row>
    <row r="48" spans="1:36">
      <c r="A48" s="23" t="b">
        <v>1</v>
      </c>
      <c r="B48" s="23">
        <v>65280</v>
      </c>
      <c r="C48" s="23" t="s">
        <v>701</v>
      </c>
      <c r="D48" s="23" t="s">
        <v>700</v>
      </c>
      <c r="G48" s="23">
        <v>0</v>
      </c>
    </row>
    <row r="49" spans="1:7">
      <c r="A49" s="23" t="b">
        <v>1</v>
      </c>
      <c r="B49" s="23">
        <v>65280</v>
      </c>
      <c r="C49" s="23" t="s">
        <v>699</v>
      </c>
      <c r="D49" s="23" t="s">
        <v>698</v>
      </c>
      <c r="G49" s="23">
        <v>0</v>
      </c>
    </row>
    <row r="50" spans="1:7">
      <c r="A50" s="23" t="b">
        <v>1</v>
      </c>
      <c r="B50" s="23">
        <v>65280</v>
      </c>
      <c r="C50" s="23" t="s">
        <v>697</v>
      </c>
      <c r="D50" s="23" t="s">
        <v>696</v>
      </c>
      <c r="G50" s="23">
        <v>0</v>
      </c>
    </row>
    <row r="51" spans="1:7">
      <c r="A51" s="23" t="b">
        <v>1</v>
      </c>
      <c r="B51" s="23">
        <v>255</v>
      </c>
      <c r="C51" s="23" t="s">
        <v>695</v>
      </c>
      <c r="D51" s="23" t="s">
        <v>694</v>
      </c>
      <c r="E51" s="23">
        <v>32.590000000000003</v>
      </c>
      <c r="G51" s="23">
        <v>0</v>
      </c>
    </row>
    <row r="52" spans="1:7">
      <c r="A52" s="23" t="b">
        <v>1</v>
      </c>
      <c r="B52" s="23">
        <v>255</v>
      </c>
      <c r="C52" s="23" t="s">
        <v>693</v>
      </c>
      <c r="D52" s="23" t="s">
        <v>692</v>
      </c>
      <c r="E52" s="23">
        <v>33.85</v>
      </c>
      <c r="G52" s="23">
        <v>0</v>
      </c>
    </row>
    <row r="53" spans="1:7">
      <c r="A53" s="23" t="b">
        <v>1</v>
      </c>
      <c r="B53" s="23">
        <v>255</v>
      </c>
      <c r="C53" s="23" t="s">
        <v>691</v>
      </c>
      <c r="D53" s="23" t="s">
        <v>690</v>
      </c>
      <c r="E53" s="23">
        <v>33.54</v>
      </c>
      <c r="G53" s="23">
        <v>0</v>
      </c>
    </row>
    <row r="54" spans="1:7">
      <c r="A54" s="23" t="b">
        <v>1</v>
      </c>
      <c r="B54" s="23">
        <v>255</v>
      </c>
      <c r="C54" s="23" t="s">
        <v>689</v>
      </c>
      <c r="D54" s="23" t="s">
        <v>688</v>
      </c>
      <c r="E54" s="23">
        <v>30.83</v>
      </c>
      <c r="G54" s="23">
        <v>0</v>
      </c>
    </row>
    <row r="55" spans="1:7">
      <c r="A55" s="23" t="b">
        <v>1</v>
      </c>
      <c r="B55" s="23">
        <v>255</v>
      </c>
      <c r="C55" s="23" t="s">
        <v>687</v>
      </c>
      <c r="D55" s="23" t="s">
        <v>686</v>
      </c>
      <c r="E55" s="23">
        <v>29.76</v>
      </c>
      <c r="G55" s="23">
        <v>0</v>
      </c>
    </row>
    <row r="56" spans="1:7">
      <c r="A56" s="23" t="b">
        <v>1</v>
      </c>
      <c r="B56" s="23">
        <v>255</v>
      </c>
      <c r="C56" s="23" t="s">
        <v>685</v>
      </c>
      <c r="D56" s="23" t="s">
        <v>684</v>
      </c>
      <c r="E56" s="23">
        <v>30.65</v>
      </c>
      <c r="G56" s="23">
        <v>0</v>
      </c>
    </row>
    <row r="57" spans="1:7">
      <c r="A57" s="23" t="b">
        <v>1</v>
      </c>
      <c r="B57" s="23">
        <v>255</v>
      </c>
      <c r="C57" s="23" t="s">
        <v>683</v>
      </c>
      <c r="D57" s="23" t="s">
        <v>682</v>
      </c>
      <c r="E57" s="23">
        <v>23.3</v>
      </c>
      <c r="G57" s="23">
        <v>0</v>
      </c>
    </row>
    <row r="58" spans="1:7">
      <c r="A58" s="23" t="b">
        <v>1</v>
      </c>
      <c r="B58" s="23">
        <v>255</v>
      </c>
      <c r="C58" s="23" t="s">
        <v>681</v>
      </c>
      <c r="D58" s="23" t="s">
        <v>680</v>
      </c>
      <c r="E58" s="23">
        <v>23.72</v>
      </c>
      <c r="G58" s="23">
        <v>0</v>
      </c>
    </row>
    <row r="59" spans="1:7">
      <c r="A59" s="23" t="b">
        <v>1</v>
      </c>
      <c r="B59" s="23">
        <v>255</v>
      </c>
      <c r="C59" s="23" t="s">
        <v>679</v>
      </c>
      <c r="D59" s="23" t="s">
        <v>678</v>
      </c>
      <c r="E59" s="23">
        <v>22.97</v>
      </c>
      <c r="G59" s="23">
        <v>0</v>
      </c>
    </row>
    <row r="60" spans="1:7">
      <c r="A60" s="23" t="b">
        <v>1</v>
      </c>
      <c r="B60" s="23">
        <v>255</v>
      </c>
      <c r="C60" s="23" t="s">
        <v>677</v>
      </c>
      <c r="D60" s="23" t="s">
        <v>676</v>
      </c>
      <c r="E60" s="23">
        <v>22.6</v>
      </c>
      <c r="G60" s="23">
        <v>0</v>
      </c>
    </row>
    <row r="61" spans="1:7">
      <c r="A61" s="23" t="b">
        <v>1</v>
      </c>
      <c r="B61" s="23">
        <v>255</v>
      </c>
      <c r="C61" s="23" t="s">
        <v>675</v>
      </c>
      <c r="D61" s="23" t="s">
        <v>674</v>
      </c>
      <c r="E61" s="23">
        <v>22.7</v>
      </c>
      <c r="G61" s="23">
        <v>0</v>
      </c>
    </row>
    <row r="62" spans="1:7">
      <c r="A62" s="23" t="b">
        <v>1</v>
      </c>
      <c r="B62" s="23">
        <v>255</v>
      </c>
      <c r="C62" s="23" t="s">
        <v>673</v>
      </c>
      <c r="D62" s="23" t="s">
        <v>672</v>
      </c>
      <c r="E62" s="23">
        <v>22.66</v>
      </c>
      <c r="G62" s="23">
        <v>0</v>
      </c>
    </row>
    <row r="63" spans="1:7">
      <c r="A63" s="23" t="b">
        <v>1</v>
      </c>
      <c r="B63" s="23">
        <v>255</v>
      </c>
      <c r="C63" s="23" t="s">
        <v>671</v>
      </c>
      <c r="D63" s="23" t="s">
        <v>670</v>
      </c>
      <c r="E63" s="23">
        <v>37.270000000000003</v>
      </c>
      <c r="G63" s="23">
        <v>0</v>
      </c>
    </row>
    <row r="64" spans="1:7">
      <c r="A64" s="23" t="b">
        <v>1</v>
      </c>
      <c r="B64" s="23">
        <v>255</v>
      </c>
      <c r="C64" s="23" t="s">
        <v>669</v>
      </c>
      <c r="D64" s="23" t="s">
        <v>668</v>
      </c>
      <c r="E64" s="23">
        <v>35.82</v>
      </c>
      <c r="G64" s="23">
        <v>0</v>
      </c>
    </row>
    <row r="65" spans="1:7">
      <c r="A65" s="23" t="b">
        <v>1</v>
      </c>
      <c r="B65" s="23">
        <v>255</v>
      </c>
      <c r="C65" s="23" t="s">
        <v>667</v>
      </c>
      <c r="D65" s="23" t="s">
        <v>666</v>
      </c>
      <c r="E65" s="23">
        <v>36.770000000000003</v>
      </c>
      <c r="G65" s="23">
        <v>0</v>
      </c>
    </row>
    <row r="66" spans="1:7">
      <c r="A66" s="23" t="b">
        <v>1</v>
      </c>
      <c r="B66" s="23">
        <v>255</v>
      </c>
      <c r="C66" s="23" t="s">
        <v>665</v>
      </c>
      <c r="D66" s="23" t="s">
        <v>664</v>
      </c>
      <c r="E66" s="23">
        <v>7</v>
      </c>
      <c r="G66" s="23">
        <v>0</v>
      </c>
    </row>
    <row r="67" spans="1:7">
      <c r="A67" s="23" t="b">
        <v>1</v>
      </c>
      <c r="B67" s="23">
        <v>255</v>
      </c>
      <c r="C67" s="23" t="s">
        <v>663</v>
      </c>
      <c r="D67" s="23" t="s">
        <v>662</v>
      </c>
      <c r="E67" s="23">
        <v>6.73</v>
      </c>
      <c r="G67" s="23">
        <v>0</v>
      </c>
    </row>
    <row r="68" spans="1:7">
      <c r="A68" s="23" t="b">
        <v>1</v>
      </c>
      <c r="B68" s="23">
        <v>255</v>
      </c>
      <c r="C68" s="23" t="s">
        <v>661</v>
      </c>
      <c r="D68" s="23" t="s">
        <v>660</v>
      </c>
      <c r="E68" s="23">
        <v>7.11</v>
      </c>
      <c r="G68" s="23">
        <v>0</v>
      </c>
    </row>
    <row r="69" spans="1:7">
      <c r="A69" s="23" t="b">
        <v>1</v>
      </c>
      <c r="B69" s="23">
        <v>65280</v>
      </c>
      <c r="C69" s="23" t="s">
        <v>659</v>
      </c>
      <c r="D69" s="23" t="s">
        <v>658</v>
      </c>
      <c r="G69" s="23">
        <v>0</v>
      </c>
    </row>
    <row r="70" spans="1:7">
      <c r="A70" s="23" t="b">
        <v>1</v>
      </c>
      <c r="B70" s="23">
        <v>65280</v>
      </c>
      <c r="C70" s="23" t="s">
        <v>657</v>
      </c>
      <c r="D70" s="23" t="s">
        <v>656</v>
      </c>
      <c r="G70" s="23">
        <v>0</v>
      </c>
    </row>
    <row r="71" spans="1:7">
      <c r="A71" s="23" t="b">
        <v>1</v>
      </c>
      <c r="B71" s="23">
        <v>65280</v>
      </c>
      <c r="C71" s="23" t="s">
        <v>655</v>
      </c>
      <c r="D71" s="23" t="s">
        <v>654</v>
      </c>
      <c r="G71" s="23">
        <v>0</v>
      </c>
    </row>
    <row r="72" spans="1:7">
      <c r="A72" s="23" t="b">
        <v>1</v>
      </c>
      <c r="B72" s="23">
        <v>65280</v>
      </c>
      <c r="C72" s="23" t="s">
        <v>653</v>
      </c>
      <c r="D72" s="23" t="s">
        <v>652</v>
      </c>
      <c r="G72" s="23">
        <v>0</v>
      </c>
    </row>
    <row r="73" spans="1:7">
      <c r="A73" s="23" t="b">
        <v>1</v>
      </c>
      <c r="B73" s="23">
        <v>65280</v>
      </c>
      <c r="C73" s="23" t="s">
        <v>651</v>
      </c>
      <c r="D73" s="23" t="s">
        <v>650</v>
      </c>
      <c r="G73" s="23">
        <v>0</v>
      </c>
    </row>
    <row r="74" spans="1:7">
      <c r="A74" s="23" t="b">
        <v>1</v>
      </c>
      <c r="B74" s="23">
        <v>65280</v>
      </c>
      <c r="C74" s="23" t="s">
        <v>649</v>
      </c>
      <c r="D74" s="23" t="s">
        <v>648</v>
      </c>
      <c r="G74" s="23">
        <v>0</v>
      </c>
    </row>
    <row r="75" spans="1:7">
      <c r="A75" s="23" t="b">
        <v>1</v>
      </c>
      <c r="B75" s="23">
        <v>255</v>
      </c>
      <c r="C75" s="23" t="s">
        <v>647</v>
      </c>
      <c r="D75" s="23" t="s">
        <v>646</v>
      </c>
      <c r="E75" s="23">
        <v>35.54</v>
      </c>
      <c r="G75" s="23">
        <v>0</v>
      </c>
    </row>
    <row r="76" spans="1:7">
      <c r="A76" s="23" t="b">
        <v>1</v>
      </c>
      <c r="B76" s="23">
        <v>255</v>
      </c>
      <c r="C76" s="23" t="s">
        <v>645</v>
      </c>
      <c r="D76" s="23" t="s">
        <v>644</v>
      </c>
      <c r="E76" s="23">
        <v>37.270000000000003</v>
      </c>
      <c r="G76" s="23">
        <v>0</v>
      </c>
    </row>
    <row r="77" spans="1:7">
      <c r="A77" s="23" t="b">
        <v>1</v>
      </c>
      <c r="B77" s="23">
        <v>255</v>
      </c>
      <c r="C77" s="23" t="s">
        <v>643</v>
      </c>
      <c r="D77" s="23" t="s">
        <v>642</v>
      </c>
      <c r="E77" s="23">
        <v>36.619999999999997</v>
      </c>
      <c r="G77" s="23">
        <v>0</v>
      </c>
    </row>
    <row r="78" spans="1:7">
      <c r="A78" s="23" t="b">
        <v>1</v>
      </c>
      <c r="B78" s="23">
        <v>255</v>
      </c>
      <c r="C78" s="23" t="s">
        <v>641</v>
      </c>
      <c r="D78" s="23" t="s">
        <v>640</v>
      </c>
      <c r="E78" s="23">
        <v>23.99</v>
      </c>
      <c r="G78" s="23">
        <v>0</v>
      </c>
    </row>
    <row r="79" spans="1:7">
      <c r="A79" s="23" t="b">
        <v>1</v>
      </c>
      <c r="B79" s="23">
        <v>255</v>
      </c>
      <c r="C79" s="23" t="s">
        <v>639</v>
      </c>
      <c r="D79" s="23" t="s">
        <v>638</v>
      </c>
      <c r="E79" s="23">
        <v>23.78</v>
      </c>
      <c r="G79" s="23">
        <v>0</v>
      </c>
    </row>
    <row r="80" spans="1:7">
      <c r="A80" s="23" t="b">
        <v>1</v>
      </c>
      <c r="B80" s="23">
        <v>255</v>
      </c>
      <c r="C80" s="23" t="s">
        <v>637</v>
      </c>
      <c r="D80" s="23" t="s">
        <v>636</v>
      </c>
      <c r="E80" s="23">
        <v>23.88</v>
      </c>
      <c r="G80" s="23">
        <v>0</v>
      </c>
    </row>
    <row r="81" spans="1:7">
      <c r="A81" s="23" t="b">
        <v>1</v>
      </c>
      <c r="B81" s="23">
        <v>255</v>
      </c>
      <c r="C81" s="23" t="s">
        <v>635</v>
      </c>
      <c r="D81" s="23" t="s">
        <v>634</v>
      </c>
      <c r="E81" s="23">
        <v>34.85</v>
      </c>
      <c r="G81" s="23">
        <v>0</v>
      </c>
    </row>
    <row r="82" spans="1:7">
      <c r="A82" s="23" t="b">
        <v>1</v>
      </c>
      <c r="B82" s="23">
        <v>255</v>
      </c>
      <c r="C82" s="23" t="s">
        <v>633</v>
      </c>
      <c r="D82" s="23" t="s">
        <v>632</v>
      </c>
      <c r="E82" s="23">
        <v>34.72</v>
      </c>
      <c r="G82" s="23">
        <v>0</v>
      </c>
    </row>
    <row r="83" spans="1:7">
      <c r="A83" s="23" t="b">
        <v>1</v>
      </c>
      <c r="B83" s="23">
        <v>255</v>
      </c>
      <c r="C83" s="23" t="s">
        <v>631</v>
      </c>
      <c r="D83" s="23" t="s">
        <v>630</v>
      </c>
      <c r="E83" s="23">
        <v>33.950000000000003</v>
      </c>
      <c r="G83" s="23">
        <v>0</v>
      </c>
    </row>
    <row r="84" spans="1:7">
      <c r="A84" s="23" t="b">
        <v>1</v>
      </c>
      <c r="B84" s="23">
        <v>255</v>
      </c>
      <c r="C84" s="23" t="s">
        <v>629</v>
      </c>
      <c r="D84" s="23" t="s">
        <v>628</v>
      </c>
      <c r="E84" s="23">
        <v>23.74</v>
      </c>
      <c r="G84" s="23">
        <v>0</v>
      </c>
    </row>
    <row r="85" spans="1:7">
      <c r="A85" s="23" t="b">
        <v>1</v>
      </c>
      <c r="B85" s="23">
        <v>255</v>
      </c>
      <c r="C85" s="23" t="s">
        <v>627</v>
      </c>
      <c r="D85" s="23" t="s">
        <v>626</v>
      </c>
      <c r="E85" s="23">
        <v>23.3</v>
      </c>
      <c r="G85" s="23">
        <v>0</v>
      </c>
    </row>
    <row r="86" spans="1:7">
      <c r="A86" s="23" t="b">
        <v>1</v>
      </c>
      <c r="B86" s="23">
        <v>255</v>
      </c>
      <c r="C86" s="23" t="s">
        <v>625</v>
      </c>
      <c r="D86" s="23" t="s">
        <v>624</v>
      </c>
      <c r="E86" s="23">
        <v>23.74</v>
      </c>
      <c r="G86" s="23">
        <v>0</v>
      </c>
    </row>
    <row r="87" spans="1:7">
      <c r="A87" s="23" t="b">
        <v>1</v>
      </c>
      <c r="B87" s="23">
        <v>65280</v>
      </c>
      <c r="C87" s="23" t="s">
        <v>623</v>
      </c>
      <c r="D87" s="23" t="s">
        <v>622</v>
      </c>
      <c r="G87" s="23">
        <v>0</v>
      </c>
    </row>
    <row r="88" spans="1:7">
      <c r="A88" s="23" t="b">
        <v>1</v>
      </c>
      <c r="B88" s="23">
        <v>65280</v>
      </c>
      <c r="C88" s="23" t="s">
        <v>621</v>
      </c>
      <c r="D88" s="23" t="s">
        <v>620</v>
      </c>
      <c r="G88" s="23">
        <v>0</v>
      </c>
    </row>
    <row r="89" spans="1:7">
      <c r="A89" s="23" t="b">
        <v>1</v>
      </c>
      <c r="B89" s="23">
        <v>65280</v>
      </c>
      <c r="C89" s="23" t="s">
        <v>619</v>
      </c>
      <c r="D89" s="23" t="s">
        <v>618</v>
      </c>
      <c r="G89" s="23">
        <v>0</v>
      </c>
    </row>
    <row r="90" spans="1:7">
      <c r="A90" s="23" t="b">
        <v>1</v>
      </c>
      <c r="B90" s="23">
        <v>255</v>
      </c>
      <c r="C90" s="23" t="s">
        <v>617</v>
      </c>
      <c r="D90" s="23" t="s">
        <v>616</v>
      </c>
      <c r="E90" s="23">
        <v>15.39</v>
      </c>
      <c r="G90" s="23">
        <v>0</v>
      </c>
    </row>
    <row r="91" spans="1:7">
      <c r="A91" s="23" t="b">
        <v>1</v>
      </c>
      <c r="B91" s="23">
        <v>65280</v>
      </c>
      <c r="C91" s="23" t="s">
        <v>615</v>
      </c>
      <c r="D91" s="23" t="s">
        <v>614</v>
      </c>
      <c r="G91" s="23">
        <v>0</v>
      </c>
    </row>
    <row r="92" spans="1:7">
      <c r="A92" s="23" t="b">
        <v>1</v>
      </c>
      <c r="B92" s="23">
        <v>255</v>
      </c>
      <c r="C92" s="23" t="s">
        <v>613</v>
      </c>
      <c r="D92" s="23" t="s">
        <v>612</v>
      </c>
      <c r="E92" s="23">
        <v>10.9</v>
      </c>
      <c r="G92" s="23">
        <v>0</v>
      </c>
    </row>
    <row r="93" spans="1:7">
      <c r="A93" s="23" t="b">
        <v>1</v>
      </c>
      <c r="B93" s="23">
        <v>65280</v>
      </c>
      <c r="C93" s="23" t="s">
        <v>611</v>
      </c>
      <c r="D93" s="23" t="s">
        <v>610</v>
      </c>
      <c r="G93" s="23">
        <v>0</v>
      </c>
    </row>
    <row r="94" spans="1:7">
      <c r="A94" s="23" t="b">
        <v>1</v>
      </c>
      <c r="B94" s="23">
        <v>65280</v>
      </c>
      <c r="C94" s="23" t="s">
        <v>609</v>
      </c>
      <c r="D94" s="23" t="s">
        <v>608</v>
      </c>
      <c r="G94" s="23">
        <v>0</v>
      </c>
    </row>
    <row r="95" spans="1:7">
      <c r="A95" s="23" t="b">
        <v>1</v>
      </c>
      <c r="B95" s="23">
        <v>65280</v>
      </c>
      <c r="C95" s="23" t="s">
        <v>607</v>
      </c>
      <c r="D95" s="23" t="s">
        <v>606</v>
      </c>
      <c r="G95" s="23">
        <v>0</v>
      </c>
    </row>
    <row r="96" spans="1:7">
      <c r="A96" s="23" t="b">
        <v>1</v>
      </c>
      <c r="B96" s="23">
        <v>65280</v>
      </c>
      <c r="C96" s="23" t="s">
        <v>605</v>
      </c>
      <c r="D96" s="23" t="s">
        <v>604</v>
      </c>
      <c r="G96" s="23">
        <v>0</v>
      </c>
    </row>
    <row r="97" spans="1:7">
      <c r="A97" s="23" t="b">
        <v>1</v>
      </c>
      <c r="B97" s="23">
        <v>65280</v>
      </c>
      <c r="C97" s="23" t="s">
        <v>603</v>
      </c>
      <c r="D97" s="23" t="s">
        <v>602</v>
      </c>
      <c r="G97" s="23">
        <v>0</v>
      </c>
    </row>
    <row r="98" spans="1:7">
      <c r="A98" s="23" t="b">
        <v>1</v>
      </c>
      <c r="B98" s="23">
        <v>65280</v>
      </c>
      <c r="C98" s="23" t="s">
        <v>601</v>
      </c>
      <c r="D98" s="23" t="s">
        <v>600</v>
      </c>
      <c r="G98" s="23">
        <v>0</v>
      </c>
    </row>
    <row r="99" spans="1:7">
      <c r="A99" s="23" t="b">
        <v>1</v>
      </c>
      <c r="B99" s="23">
        <v>65280</v>
      </c>
      <c r="C99" s="23" t="s">
        <v>599</v>
      </c>
      <c r="D99" s="23" t="s">
        <v>598</v>
      </c>
      <c r="G99" s="23">
        <v>0</v>
      </c>
    </row>
    <row r="100" spans="1:7">
      <c r="A100" s="23" t="b">
        <v>1</v>
      </c>
      <c r="B100" s="23">
        <v>65280</v>
      </c>
      <c r="C100" s="23" t="s">
        <v>597</v>
      </c>
      <c r="D100" s="23" t="s">
        <v>596</v>
      </c>
      <c r="G100" s="23">
        <v>0</v>
      </c>
    </row>
    <row r="101" spans="1:7">
      <c r="A101" s="23" t="b">
        <v>1</v>
      </c>
      <c r="B101" s="23">
        <v>65280</v>
      </c>
      <c r="C101" s="23" t="s">
        <v>595</v>
      </c>
      <c r="D101" s="23" t="s">
        <v>594</v>
      </c>
      <c r="G101" s="23">
        <v>0</v>
      </c>
    </row>
    <row r="102" spans="1:7">
      <c r="A102" s="23" t="b">
        <v>1</v>
      </c>
      <c r="B102" s="23">
        <v>65280</v>
      </c>
      <c r="C102" s="23" t="s">
        <v>593</v>
      </c>
      <c r="D102" s="23" t="s">
        <v>592</v>
      </c>
      <c r="G102" s="23">
        <v>0</v>
      </c>
    </row>
    <row r="103" spans="1:7">
      <c r="A103" s="23" t="b">
        <v>1</v>
      </c>
      <c r="B103" s="23">
        <v>65280</v>
      </c>
      <c r="C103" s="23" t="s">
        <v>591</v>
      </c>
      <c r="D103" s="23" t="s">
        <v>590</v>
      </c>
      <c r="G103" s="23">
        <v>0</v>
      </c>
    </row>
    <row r="104" spans="1:7">
      <c r="A104" s="23" t="b">
        <v>1</v>
      </c>
      <c r="B104" s="23">
        <v>65280</v>
      </c>
      <c r="C104" s="23" t="s">
        <v>589</v>
      </c>
      <c r="D104" s="23" t="s">
        <v>588</v>
      </c>
      <c r="G104" s="23">
        <v>0</v>
      </c>
    </row>
    <row r="105" spans="1:7">
      <c r="A105" s="23" t="b">
        <v>1</v>
      </c>
      <c r="B105" s="23">
        <v>65280</v>
      </c>
      <c r="C105" s="23" t="s">
        <v>587</v>
      </c>
      <c r="D105" s="23" t="s">
        <v>586</v>
      </c>
      <c r="G105" s="23">
        <v>0</v>
      </c>
    </row>
    <row r="106" spans="1:7">
      <c r="A106" s="23" t="b">
        <v>1</v>
      </c>
      <c r="B106" s="23">
        <v>65280</v>
      </c>
      <c r="C106" s="23" t="s">
        <v>585</v>
      </c>
      <c r="D106" s="23" t="s">
        <v>584</v>
      </c>
      <c r="G106" s="23">
        <v>0</v>
      </c>
    </row>
    <row r="107" spans="1:7">
      <c r="A107" s="23" t="b">
        <v>1</v>
      </c>
      <c r="B107" s="23">
        <v>65280</v>
      </c>
      <c r="C107" s="23" t="s">
        <v>583</v>
      </c>
      <c r="D107" s="23" t="s">
        <v>582</v>
      </c>
      <c r="G107" s="23">
        <v>0</v>
      </c>
    </row>
    <row r="108" spans="1:7">
      <c r="A108" s="23" t="b">
        <v>1</v>
      </c>
      <c r="B108" s="23">
        <v>65280</v>
      </c>
      <c r="C108" s="23" t="s">
        <v>581</v>
      </c>
      <c r="D108" s="23" t="s">
        <v>580</v>
      </c>
      <c r="G108" s="23">
        <v>0</v>
      </c>
    </row>
    <row r="109" spans="1:7">
      <c r="A109" s="23" t="b">
        <v>1</v>
      </c>
      <c r="B109" s="23">
        <v>65280</v>
      </c>
      <c r="C109" s="23" t="s">
        <v>579</v>
      </c>
      <c r="D109" s="23" t="s">
        <v>578</v>
      </c>
      <c r="G109" s="23">
        <v>0</v>
      </c>
    </row>
    <row r="110" spans="1:7">
      <c r="A110" s="23" t="b">
        <v>1</v>
      </c>
      <c r="B110" s="23">
        <v>65280</v>
      </c>
      <c r="C110" s="23" t="s">
        <v>577</v>
      </c>
      <c r="D110" s="23" t="s">
        <v>576</v>
      </c>
      <c r="G110" s="23">
        <v>0</v>
      </c>
    </row>
    <row r="111" spans="1:7">
      <c r="A111" s="23" t="b">
        <v>1</v>
      </c>
      <c r="B111" s="23">
        <v>65280</v>
      </c>
      <c r="C111" s="23" t="s">
        <v>575</v>
      </c>
      <c r="D111" s="23" t="s">
        <v>574</v>
      </c>
      <c r="G111" s="23">
        <v>0</v>
      </c>
    </row>
    <row r="112" spans="1:7">
      <c r="A112" s="23" t="b">
        <v>1</v>
      </c>
      <c r="B112" s="23">
        <v>65280</v>
      </c>
      <c r="C112" s="23" t="s">
        <v>573</v>
      </c>
      <c r="D112" s="23" t="s">
        <v>572</v>
      </c>
      <c r="G112" s="23">
        <v>0</v>
      </c>
    </row>
    <row r="113" spans="1:7">
      <c r="A113" s="23" t="b">
        <v>1</v>
      </c>
      <c r="B113" s="23">
        <v>65280</v>
      </c>
      <c r="C113" s="23" t="s">
        <v>571</v>
      </c>
      <c r="D113" s="23" t="s">
        <v>570</v>
      </c>
      <c r="G113" s="23">
        <v>0</v>
      </c>
    </row>
    <row r="114" spans="1:7">
      <c r="A114" s="23" t="b">
        <v>1</v>
      </c>
      <c r="B114" s="23">
        <v>65280</v>
      </c>
      <c r="C114" s="23" t="s">
        <v>569</v>
      </c>
      <c r="D114" s="23" t="s">
        <v>568</v>
      </c>
      <c r="G114" s="23">
        <v>0</v>
      </c>
    </row>
    <row r="115" spans="1:7">
      <c r="A115" s="23" t="b">
        <v>1</v>
      </c>
      <c r="B115" s="23">
        <v>65280</v>
      </c>
      <c r="C115" s="23" t="s">
        <v>567</v>
      </c>
      <c r="D115" s="23" t="s">
        <v>566</v>
      </c>
      <c r="G115" s="23">
        <v>0</v>
      </c>
    </row>
    <row r="116" spans="1:7">
      <c r="A116" s="23" t="b">
        <v>1</v>
      </c>
      <c r="B116" s="23">
        <v>65280</v>
      </c>
      <c r="C116" s="23" t="s">
        <v>565</v>
      </c>
      <c r="D116" s="23" t="s">
        <v>564</v>
      </c>
      <c r="G116" s="23">
        <v>0</v>
      </c>
    </row>
    <row r="117" spans="1:7">
      <c r="A117" s="23" t="b">
        <v>1</v>
      </c>
      <c r="B117" s="23">
        <v>65280</v>
      </c>
      <c r="C117" s="23" t="s">
        <v>563</v>
      </c>
      <c r="D117" s="23" t="s">
        <v>562</v>
      </c>
      <c r="G117" s="23">
        <v>0</v>
      </c>
    </row>
    <row r="118" spans="1:7">
      <c r="A118" s="23" t="b">
        <v>1</v>
      </c>
      <c r="B118" s="23">
        <v>65280</v>
      </c>
      <c r="C118" s="23" t="s">
        <v>561</v>
      </c>
      <c r="D118" s="23" t="s">
        <v>560</v>
      </c>
      <c r="G118" s="23">
        <v>0</v>
      </c>
    </row>
    <row r="119" spans="1:7">
      <c r="A119" s="23" t="b">
        <v>1</v>
      </c>
      <c r="B119" s="23">
        <v>65280</v>
      </c>
      <c r="C119" s="23" t="s">
        <v>559</v>
      </c>
      <c r="D119" s="23" t="s">
        <v>558</v>
      </c>
      <c r="G119" s="23">
        <v>0</v>
      </c>
    </row>
    <row r="120" spans="1:7">
      <c r="A120" s="23" t="b">
        <v>1</v>
      </c>
      <c r="B120" s="23">
        <v>65280</v>
      </c>
      <c r="C120" s="23" t="s">
        <v>557</v>
      </c>
      <c r="D120" s="23" t="s">
        <v>556</v>
      </c>
      <c r="G120" s="23">
        <v>0</v>
      </c>
    </row>
    <row r="121" spans="1:7">
      <c r="A121" s="23" t="b">
        <v>1</v>
      </c>
      <c r="B121" s="23">
        <v>65280</v>
      </c>
      <c r="C121" s="23" t="s">
        <v>555</v>
      </c>
      <c r="D121" s="23" t="s">
        <v>554</v>
      </c>
      <c r="G121" s="23">
        <v>0</v>
      </c>
    </row>
    <row r="122" spans="1:7">
      <c r="A122" s="23" t="b">
        <v>1</v>
      </c>
      <c r="B122" s="23">
        <v>65280</v>
      </c>
      <c r="C122" s="23" t="s">
        <v>553</v>
      </c>
      <c r="D122" s="23" t="s">
        <v>552</v>
      </c>
      <c r="G122" s="23">
        <v>0</v>
      </c>
    </row>
    <row r="123" spans="1:7">
      <c r="A123" s="23" t="b">
        <v>1</v>
      </c>
      <c r="B123" s="23">
        <v>65280</v>
      </c>
      <c r="C123" s="23" t="s">
        <v>551</v>
      </c>
      <c r="D123" s="23" t="s">
        <v>550</v>
      </c>
      <c r="G123" s="23">
        <v>0</v>
      </c>
    </row>
    <row r="124" spans="1:7">
      <c r="A124" s="23" t="b">
        <v>1</v>
      </c>
      <c r="B124" s="23">
        <v>65280</v>
      </c>
      <c r="C124" s="23" t="s">
        <v>549</v>
      </c>
      <c r="D124" s="23" t="s">
        <v>548</v>
      </c>
      <c r="G124" s="23">
        <v>0</v>
      </c>
    </row>
    <row r="125" spans="1:7">
      <c r="A125" s="23" t="b">
        <v>1</v>
      </c>
      <c r="B125" s="23">
        <v>65280</v>
      </c>
      <c r="C125" s="23" t="s">
        <v>547</v>
      </c>
      <c r="D125" s="23" t="s">
        <v>546</v>
      </c>
      <c r="G125" s="23">
        <v>0</v>
      </c>
    </row>
    <row r="126" spans="1:7">
      <c r="A126" s="23" t="b">
        <v>1</v>
      </c>
      <c r="B126" s="23">
        <v>65280</v>
      </c>
      <c r="C126" s="23" t="s">
        <v>545</v>
      </c>
      <c r="D126" s="23" t="s">
        <v>544</v>
      </c>
      <c r="G126" s="23">
        <v>0</v>
      </c>
    </row>
    <row r="127" spans="1:7">
      <c r="A127" s="23" t="b">
        <v>1</v>
      </c>
      <c r="B127" s="23">
        <v>65280</v>
      </c>
      <c r="C127" s="23" t="s">
        <v>543</v>
      </c>
      <c r="D127" s="23" t="s">
        <v>542</v>
      </c>
      <c r="G127" s="23">
        <v>0</v>
      </c>
    </row>
    <row r="128" spans="1:7">
      <c r="A128" s="23" t="b">
        <v>1</v>
      </c>
      <c r="B128" s="23">
        <v>65280</v>
      </c>
      <c r="C128" s="23" t="s">
        <v>541</v>
      </c>
      <c r="D128" s="23" t="s">
        <v>540</v>
      </c>
      <c r="G128" s="23">
        <v>0</v>
      </c>
    </row>
    <row r="129" spans="1:7">
      <c r="A129" s="23" t="b">
        <v>1</v>
      </c>
      <c r="B129" s="23">
        <v>65280</v>
      </c>
      <c r="C129" s="23" t="s">
        <v>539</v>
      </c>
      <c r="D129" s="23" t="s">
        <v>538</v>
      </c>
      <c r="G129" s="23">
        <v>0</v>
      </c>
    </row>
    <row r="130" spans="1:7">
      <c r="A130" s="23" t="b">
        <v>1</v>
      </c>
      <c r="B130" s="23">
        <v>65280</v>
      </c>
      <c r="C130" s="23" t="s">
        <v>537</v>
      </c>
      <c r="D130" s="23" t="s">
        <v>536</v>
      </c>
      <c r="G130" s="23">
        <v>0</v>
      </c>
    </row>
    <row r="131" spans="1:7">
      <c r="A131" s="23" t="b">
        <v>1</v>
      </c>
      <c r="B131" s="23">
        <v>65280</v>
      </c>
      <c r="C131" s="23" t="s">
        <v>535</v>
      </c>
      <c r="D131" s="23" t="s">
        <v>534</v>
      </c>
      <c r="G131" s="23">
        <v>0</v>
      </c>
    </row>
    <row r="132" spans="1:7">
      <c r="A132" s="23" t="b">
        <v>1</v>
      </c>
      <c r="B132" s="23">
        <v>65280</v>
      </c>
      <c r="C132" s="23" t="s">
        <v>533</v>
      </c>
      <c r="D132" s="23" t="s">
        <v>532</v>
      </c>
      <c r="G132" s="23">
        <v>0</v>
      </c>
    </row>
    <row r="133" spans="1:7">
      <c r="A133" s="23" t="b">
        <v>1</v>
      </c>
      <c r="B133" s="23">
        <v>65280</v>
      </c>
      <c r="C133" s="23" t="s">
        <v>531</v>
      </c>
      <c r="D133" s="23" t="s">
        <v>530</v>
      </c>
      <c r="G133" s="23">
        <v>0</v>
      </c>
    </row>
    <row r="134" spans="1:7">
      <c r="A134" s="23" t="b">
        <v>1</v>
      </c>
      <c r="B134" s="23">
        <v>65280</v>
      </c>
      <c r="C134" s="23" t="s">
        <v>529</v>
      </c>
      <c r="D134" s="23" t="s">
        <v>528</v>
      </c>
      <c r="G134" s="23">
        <v>0</v>
      </c>
    </row>
    <row r="135" spans="1:7">
      <c r="A135" s="23" t="b">
        <v>1</v>
      </c>
      <c r="B135" s="23">
        <v>65280</v>
      </c>
      <c r="C135" s="23" t="s">
        <v>527</v>
      </c>
      <c r="D135" s="23" t="s">
        <v>526</v>
      </c>
      <c r="G135" s="23">
        <v>0</v>
      </c>
    </row>
    <row r="136" spans="1:7">
      <c r="A136" s="23" t="b">
        <v>1</v>
      </c>
      <c r="B136" s="23">
        <v>65280</v>
      </c>
      <c r="C136" s="23" t="s">
        <v>525</v>
      </c>
      <c r="D136" s="23" t="s">
        <v>524</v>
      </c>
      <c r="G136" s="23">
        <v>0</v>
      </c>
    </row>
    <row r="137" spans="1:7">
      <c r="A137" s="23" t="b">
        <v>1</v>
      </c>
      <c r="B137" s="23">
        <v>65280</v>
      </c>
      <c r="C137" s="23" t="s">
        <v>523</v>
      </c>
      <c r="D137" s="23" t="s">
        <v>522</v>
      </c>
      <c r="G137" s="23">
        <v>0</v>
      </c>
    </row>
    <row r="138" spans="1:7">
      <c r="A138" s="23" t="b">
        <v>1</v>
      </c>
      <c r="B138" s="23">
        <v>65280</v>
      </c>
      <c r="C138" s="23" t="s">
        <v>521</v>
      </c>
      <c r="D138" s="23" t="s">
        <v>520</v>
      </c>
      <c r="G138" s="23">
        <v>0</v>
      </c>
    </row>
    <row r="139" spans="1:7">
      <c r="A139" s="23" t="b">
        <v>1</v>
      </c>
      <c r="B139" s="23">
        <v>65280</v>
      </c>
      <c r="C139" s="23" t="s">
        <v>519</v>
      </c>
      <c r="D139" s="23" t="s">
        <v>518</v>
      </c>
      <c r="G139" s="23">
        <v>0</v>
      </c>
    </row>
    <row r="140" spans="1:7">
      <c r="A140" s="23" t="b">
        <v>1</v>
      </c>
      <c r="B140" s="23">
        <v>65280</v>
      </c>
      <c r="C140" s="23" t="s">
        <v>517</v>
      </c>
      <c r="D140" s="23" t="s">
        <v>516</v>
      </c>
      <c r="G140" s="23">
        <v>0</v>
      </c>
    </row>
    <row r="141" spans="1:7">
      <c r="A141" s="23" t="b">
        <v>1</v>
      </c>
      <c r="B141" s="23">
        <v>65280</v>
      </c>
      <c r="C141" s="23" t="s">
        <v>515</v>
      </c>
      <c r="D141" s="23" t="s">
        <v>514</v>
      </c>
      <c r="G141" s="23">
        <v>0</v>
      </c>
    </row>
    <row r="142" spans="1:7">
      <c r="A142" s="23" t="b">
        <v>1</v>
      </c>
      <c r="B142" s="23">
        <v>65280</v>
      </c>
      <c r="C142" s="23" t="s">
        <v>513</v>
      </c>
      <c r="D142" s="23" t="s">
        <v>512</v>
      </c>
      <c r="G142" s="23">
        <v>0</v>
      </c>
    </row>
    <row r="143" spans="1:7">
      <c r="A143" s="23" t="b">
        <v>1</v>
      </c>
      <c r="B143" s="23">
        <v>65280</v>
      </c>
      <c r="C143" s="23" t="s">
        <v>511</v>
      </c>
      <c r="D143" s="23" t="s">
        <v>510</v>
      </c>
      <c r="G143" s="23">
        <v>0</v>
      </c>
    </row>
    <row r="144" spans="1:7">
      <c r="A144" s="23" t="b">
        <v>1</v>
      </c>
      <c r="B144" s="23">
        <v>65280</v>
      </c>
      <c r="C144" s="23" t="s">
        <v>509</v>
      </c>
      <c r="D144" s="23" t="s">
        <v>508</v>
      </c>
      <c r="G144" s="23">
        <v>0</v>
      </c>
    </row>
    <row r="145" spans="1:7">
      <c r="A145" s="23" t="b">
        <v>1</v>
      </c>
      <c r="B145" s="23">
        <v>65280</v>
      </c>
      <c r="C145" s="23" t="s">
        <v>507</v>
      </c>
      <c r="D145" s="23" t="s">
        <v>506</v>
      </c>
      <c r="G145" s="23">
        <v>0</v>
      </c>
    </row>
    <row r="146" spans="1:7">
      <c r="A146" s="23" t="b">
        <v>1</v>
      </c>
      <c r="B146" s="23">
        <v>65280</v>
      </c>
      <c r="C146" s="23" t="s">
        <v>505</v>
      </c>
      <c r="D146" s="23" t="s">
        <v>504</v>
      </c>
      <c r="G146" s="23">
        <v>0</v>
      </c>
    </row>
    <row r="147" spans="1:7">
      <c r="A147" s="23" t="b">
        <v>1</v>
      </c>
      <c r="B147" s="23">
        <v>65280</v>
      </c>
      <c r="C147" s="23" t="s">
        <v>503</v>
      </c>
      <c r="D147" s="23" t="s">
        <v>502</v>
      </c>
      <c r="G147" s="23">
        <v>0</v>
      </c>
    </row>
    <row r="148" spans="1:7">
      <c r="A148" s="23" t="b">
        <v>1</v>
      </c>
      <c r="B148" s="23">
        <v>65280</v>
      </c>
      <c r="C148" s="23" t="s">
        <v>501</v>
      </c>
      <c r="D148" s="23" t="s">
        <v>500</v>
      </c>
      <c r="G148" s="23">
        <v>0</v>
      </c>
    </row>
    <row r="149" spans="1:7">
      <c r="A149" s="23" t="b">
        <v>1</v>
      </c>
      <c r="B149" s="23">
        <v>65280</v>
      </c>
      <c r="C149" s="23" t="s">
        <v>499</v>
      </c>
      <c r="D149" s="23" t="s">
        <v>498</v>
      </c>
      <c r="G149" s="23">
        <v>0</v>
      </c>
    </row>
    <row r="150" spans="1:7">
      <c r="A150" s="23" t="b">
        <v>1</v>
      </c>
      <c r="B150" s="23">
        <v>65280</v>
      </c>
      <c r="C150" s="23" t="s">
        <v>497</v>
      </c>
      <c r="D150" s="23" t="s">
        <v>496</v>
      </c>
      <c r="G150" s="23">
        <v>0</v>
      </c>
    </row>
    <row r="151" spans="1:7">
      <c r="A151" s="23" t="b">
        <v>1</v>
      </c>
      <c r="B151" s="23">
        <v>65280</v>
      </c>
      <c r="C151" s="23" t="s">
        <v>495</v>
      </c>
      <c r="D151" s="23" t="s">
        <v>494</v>
      </c>
      <c r="G151" s="23">
        <v>0</v>
      </c>
    </row>
    <row r="152" spans="1:7">
      <c r="A152" s="23" t="b">
        <v>1</v>
      </c>
      <c r="B152" s="23">
        <v>65280</v>
      </c>
      <c r="C152" s="23" t="s">
        <v>493</v>
      </c>
      <c r="D152" s="23" t="s">
        <v>492</v>
      </c>
      <c r="G152" s="23">
        <v>0</v>
      </c>
    </row>
    <row r="153" spans="1:7">
      <c r="A153" s="23" t="b">
        <v>1</v>
      </c>
      <c r="B153" s="23">
        <v>65280</v>
      </c>
      <c r="C153" s="23" t="s">
        <v>491</v>
      </c>
      <c r="D153" s="23" t="s">
        <v>490</v>
      </c>
      <c r="G153" s="23">
        <v>0</v>
      </c>
    </row>
    <row r="154" spans="1:7">
      <c r="A154" s="23" t="b">
        <v>1</v>
      </c>
      <c r="B154" s="23">
        <v>65280</v>
      </c>
      <c r="C154" s="23" t="s">
        <v>489</v>
      </c>
      <c r="D154" s="23" t="s">
        <v>488</v>
      </c>
      <c r="G154" s="23">
        <v>0</v>
      </c>
    </row>
    <row r="155" spans="1:7">
      <c r="A155" s="23" t="b">
        <v>1</v>
      </c>
      <c r="B155" s="23">
        <v>65280</v>
      </c>
      <c r="C155" s="23" t="s">
        <v>487</v>
      </c>
      <c r="D155" s="23" t="s">
        <v>486</v>
      </c>
      <c r="G155" s="23">
        <v>0</v>
      </c>
    </row>
    <row r="156" spans="1:7">
      <c r="A156" s="23" t="b">
        <v>1</v>
      </c>
      <c r="B156" s="23">
        <v>65280</v>
      </c>
      <c r="C156" s="23" t="s">
        <v>485</v>
      </c>
      <c r="D156" s="23" t="s">
        <v>484</v>
      </c>
      <c r="G156" s="23">
        <v>0</v>
      </c>
    </row>
    <row r="157" spans="1:7">
      <c r="A157" s="23" t="b">
        <v>1</v>
      </c>
      <c r="B157" s="23">
        <v>65280</v>
      </c>
      <c r="C157" s="23" t="s">
        <v>483</v>
      </c>
      <c r="D157" s="23" t="s">
        <v>482</v>
      </c>
      <c r="G157" s="23">
        <v>0</v>
      </c>
    </row>
    <row r="158" spans="1:7">
      <c r="A158" s="23" t="b">
        <v>1</v>
      </c>
      <c r="B158" s="23">
        <v>65280</v>
      </c>
      <c r="C158" s="23" t="s">
        <v>481</v>
      </c>
      <c r="D158" s="23" t="s">
        <v>480</v>
      </c>
      <c r="G158" s="23">
        <v>0</v>
      </c>
    </row>
    <row r="159" spans="1:7">
      <c r="A159" s="23" t="b">
        <v>1</v>
      </c>
      <c r="B159" s="23">
        <v>65280</v>
      </c>
      <c r="C159" s="23" t="s">
        <v>479</v>
      </c>
      <c r="D159" s="23" t="s">
        <v>478</v>
      </c>
      <c r="G159" s="23">
        <v>0</v>
      </c>
    </row>
    <row r="160" spans="1:7">
      <c r="A160" s="23" t="b">
        <v>1</v>
      </c>
      <c r="B160" s="23">
        <v>65280</v>
      </c>
      <c r="C160" s="23" t="s">
        <v>477</v>
      </c>
      <c r="D160" s="23" t="s">
        <v>476</v>
      </c>
      <c r="G160" s="23">
        <v>0</v>
      </c>
    </row>
    <row r="161" spans="1:7">
      <c r="A161" s="23" t="b">
        <v>1</v>
      </c>
      <c r="B161" s="23">
        <v>65280</v>
      </c>
      <c r="C161" s="23" t="s">
        <v>475</v>
      </c>
      <c r="D161" s="23" t="s">
        <v>474</v>
      </c>
      <c r="G161" s="23">
        <v>0</v>
      </c>
    </row>
    <row r="162" spans="1:7">
      <c r="A162" s="23" t="b">
        <v>1</v>
      </c>
      <c r="B162" s="23">
        <v>65280</v>
      </c>
      <c r="C162" s="23" t="s">
        <v>473</v>
      </c>
      <c r="D162" s="23" t="s">
        <v>472</v>
      </c>
      <c r="G162" s="23">
        <v>0</v>
      </c>
    </row>
    <row r="163" spans="1:7">
      <c r="A163" s="23" t="b">
        <v>1</v>
      </c>
      <c r="B163" s="23">
        <v>65280</v>
      </c>
      <c r="C163" s="23" t="s">
        <v>471</v>
      </c>
      <c r="D163" s="23" t="s">
        <v>470</v>
      </c>
      <c r="G163" s="23">
        <v>0</v>
      </c>
    </row>
    <row r="164" spans="1:7">
      <c r="A164" s="23" t="b">
        <v>1</v>
      </c>
      <c r="B164" s="23">
        <v>65280</v>
      </c>
      <c r="C164" s="23" t="s">
        <v>469</v>
      </c>
      <c r="D164" s="23" t="s">
        <v>468</v>
      </c>
      <c r="G164" s="23">
        <v>0</v>
      </c>
    </row>
    <row r="165" spans="1:7">
      <c r="A165" s="23" t="b">
        <v>1</v>
      </c>
      <c r="B165" s="23">
        <v>65280</v>
      </c>
      <c r="C165" s="23" t="s">
        <v>467</v>
      </c>
      <c r="D165" s="23" t="s">
        <v>466</v>
      </c>
      <c r="G165" s="23">
        <v>0</v>
      </c>
    </row>
    <row r="166" spans="1:7">
      <c r="A166" s="23" t="b">
        <v>1</v>
      </c>
      <c r="B166" s="23">
        <v>65280</v>
      </c>
      <c r="C166" s="23" t="s">
        <v>465</v>
      </c>
      <c r="D166" s="23" t="s">
        <v>464</v>
      </c>
      <c r="G166" s="23">
        <v>0</v>
      </c>
    </row>
    <row r="167" spans="1:7">
      <c r="A167" s="23" t="b">
        <v>1</v>
      </c>
      <c r="B167" s="23">
        <v>65280</v>
      </c>
      <c r="C167" s="23" t="s">
        <v>463</v>
      </c>
      <c r="D167" s="23" t="s">
        <v>462</v>
      </c>
      <c r="G167" s="23">
        <v>0</v>
      </c>
    </row>
    <row r="168" spans="1:7">
      <c r="A168" s="23" t="b">
        <v>1</v>
      </c>
      <c r="B168" s="23">
        <v>65280</v>
      </c>
      <c r="C168" s="23" t="s">
        <v>461</v>
      </c>
      <c r="D168" s="23" t="s">
        <v>460</v>
      </c>
      <c r="G168" s="23">
        <v>0</v>
      </c>
    </row>
    <row r="169" spans="1:7">
      <c r="A169" s="23" t="b">
        <v>1</v>
      </c>
      <c r="B169" s="23">
        <v>65280</v>
      </c>
      <c r="C169" s="23" t="s">
        <v>459</v>
      </c>
      <c r="D169" s="23" t="s">
        <v>458</v>
      </c>
      <c r="G169" s="23">
        <v>0</v>
      </c>
    </row>
    <row r="170" spans="1:7">
      <c r="A170" s="23" t="b">
        <v>1</v>
      </c>
      <c r="B170" s="23">
        <v>65280</v>
      </c>
      <c r="C170" s="23" t="s">
        <v>457</v>
      </c>
      <c r="D170" s="23" t="s">
        <v>456</v>
      </c>
      <c r="G170" s="23">
        <v>0</v>
      </c>
    </row>
    <row r="171" spans="1:7">
      <c r="A171" s="23" t="b">
        <v>1</v>
      </c>
      <c r="B171" s="23">
        <v>65280</v>
      </c>
      <c r="C171" s="23" t="s">
        <v>455</v>
      </c>
      <c r="D171" s="23" t="s">
        <v>454</v>
      </c>
      <c r="G171" s="23">
        <v>0</v>
      </c>
    </row>
    <row r="172" spans="1:7">
      <c r="A172" s="23" t="b">
        <v>1</v>
      </c>
      <c r="B172" s="23">
        <v>65280</v>
      </c>
      <c r="C172" s="23" t="s">
        <v>453</v>
      </c>
      <c r="D172" s="23" t="s">
        <v>452</v>
      </c>
      <c r="G172" s="23">
        <v>0</v>
      </c>
    </row>
    <row r="173" spans="1:7">
      <c r="A173" s="23" t="b">
        <v>1</v>
      </c>
      <c r="B173" s="23">
        <v>65280</v>
      </c>
      <c r="C173" s="23" t="s">
        <v>451</v>
      </c>
      <c r="D173" s="23" t="s">
        <v>450</v>
      </c>
      <c r="G173" s="23">
        <v>0</v>
      </c>
    </row>
    <row r="174" spans="1:7">
      <c r="A174" s="23" t="b">
        <v>1</v>
      </c>
      <c r="B174" s="23">
        <v>65280</v>
      </c>
      <c r="C174" s="23" t="s">
        <v>449</v>
      </c>
      <c r="D174" s="23" t="s">
        <v>448</v>
      </c>
      <c r="G174" s="23">
        <v>0</v>
      </c>
    </row>
    <row r="175" spans="1:7">
      <c r="A175" s="23" t="b">
        <v>1</v>
      </c>
      <c r="B175" s="23">
        <v>65280</v>
      </c>
      <c r="C175" s="23" t="s">
        <v>447</v>
      </c>
      <c r="D175" s="23" t="s">
        <v>446</v>
      </c>
      <c r="G175" s="23">
        <v>0</v>
      </c>
    </row>
    <row r="176" spans="1:7">
      <c r="A176" s="23" t="b">
        <v>1</v>
      </c>
      <c r="B176" s="23">
        <v>65280</v>
      </c>
      <c r="C176" s="23" t="s">
        <v>445</v>
      </c>
      <c r="D176" s="23" t="s">
        <v>444</v>
      </c>
      <c r="G176" s="23">
        <v>0</v>
      </c>
    </row>
    <row r="177" spans="1:7">
      <c r="A177" s="23" t="b">
        <v>1</v>
      </c>
      <c r="B177" s="23">
        <v>65280</v>
      </c>
      <c r="C177" s="23" t="s">
        <v>443</v>
      </c>
      <c r="D177" s="23" t="s">
        <v>442</v>
      </c>
      <c r="G177" s="23">
        <v>0</v>
      </c>
    </row>
    <row r="178" spans="1:7">
      <c r="A178" s="23" t="b">
        <v>1</v>
      </c>
      <c r="B178" s="23">
        <v>65280</v>
      </c>
      <c r="C178" s="23" t="s">
        <v>441</v>
      </c>
      <c r="D178" s="23" t="s">
        <v>440</v>
      </c>
      <c r="G178" s="23">
        <v>0</v>
      </c>
    </row>
    <row r="179" spans="1:7">
      <c r="A179" s="23" t="b">
        <v>1</v>
      </c>
      <c r="B179" s="23">
        <v>65280</v>
      </c>
      <c r="C179" s="23" t="s">
        <v>439</v>
      </c>
      <c r="D179" s="23" t="s">
        <v>438</v>
      </c>
      <c r="G179" s="23">
        <v>0</v>
      </c>
    </row>
    <row r="180" spans="1:7">
      <c r="A180" s="23" t="b">
        <v>1</v>
      </c>
      <c r="B180" s="23">
        <v>65280</v>
      </c>
      <c r="C180" s="23" t="s">
        <v>437</v>
      </c>
      <c r="D180" s="23" t="s">
        <v>436</v>
      </c>
      <c r="G180" s="23">
        <v>0</v>
      </c>
    </row>
    <row r="181" spans="1:7">
      <c r="A181" s="23" t="b">
        <v>1</v>
      </c>
      <c r="B181" s="23">
        <v>65280</v>
      </c>
      <c r="C181" s="23" t="s">
        <v>435</v>
      </c>
      <c r="D181" s="23" t="s">
        <v>434</v>
      </c>
      <c r="G181" s="23">
        <v>0</v>
      </c>
    </row>
    <row r="182" spans="1:7">
      <c r="A182" s="23" t="b">
        <v>1</v>
      </c>
      <c r="B182" s="23">
        <v>65280</v>
      </c>
      <c r="C182" s="23" t="s">
        <v>433</v>
      </c>
      <c r="D182" s="23" t="s">
        <v>432</v>
      </c>
      <c r="G182" s="23">
        <v>0</v>
      </c>
    </row>
    <row r="183" spans="1:7">
      <c r="A183" s="23" t="b">
        <v>1</v>
      </c>
      <c r="B183" s="23">
        <v>65280</v>
      </c>
      <c r="C183" s="23" t="s">
        <v>431</v>
      </c>
      <c r="D183" s="23" t="s">
        <v>430</v>
      </c>
      <c r="G183" s="23">
        <v>0</v>
      </c>
    </row>
    <row r="184" spans="1:7">
      <c r="A184" s="23" t="b">
        <v>1</v>
      </c>
      <c r="B184" s="23">
        <v>65280</v>
      </c>
      <c r="C184" s="23" t="s">
        <v>429</v>
      </c>
      <c r="D184" s="23" t="s">
        <v>428</v>
      </c>
      <c r="G184" s="23">
        <v>0</v>
      </c>
    </row>
    <row r="185" spans="1:7">
      <c r="A185" s="23" t="b">
        <v>1</v>
      </c>
      <c r="B185" s="23">
        <v>65280</v>
      </c>
      <c r="C185" s="23" t="s">
        <v>427</v>
      </c>
      <c r="D185" s="23" t="s">
        <v>426</v>
      </c>
      <c r="G185" s="23">
        <v>0</v>
      </c>
    </row>
    <row r="186" spans="1:7">
      <c r="A186" s="23" t="b">
        <v>1</v>
      </c>
      <c r="B186" s="23">
        <v>65280</v>
      </c>
      <c r="C186" s="23" t="s">
        <v>425</v>
      </c>
      <c r="D186" s="23" t="s">
        <v>424</v>
      </c>
      <c r="G186" s="23">
        <v>0</v>
      </c>
    </row>
    <row r="187" spans="1:7">
      <c r="A187" s="23" t="b">
        <v>1</v>
      </c>
      <c r="B187" s="23">
        <v>65280</v>
      </c>
      <c r="C187" s="23" t="s">
        <v>423</v>
      </c>
      <c r="D187" s="23" t="s">
        <v>422</v>
      </c>
      <c r="G187" s="23">
        <v>0</v>
      </c>
    </row>
    <row r="188" spans="1:7">
      <c r="A188" s="23" t="b">
        <v>1</v>
      </c>
      <c r="B188" s="23">
        <v>65280</v>
      </c>
      <c r="C188" s="23" t="s">
        <v>421</v>
      </c>
      <c r="D188" s="23" t="s">
        <v>420</v>
      </c>
      <c r="G188" s="23">
        <v>0</v>
      </c>
    </row>
    <row r="189" spans="1:7">
      <c r="A189" s="23" t="b">
        <v>1</v>
      </c>
      <c r="B189" s="23">
        <v>65280</v>
      </c>
      <c r="C189" s="23" t="s">
        <v>419</v>
      </c>
      <c r="D189" s="23" t="s">
        <v>418</v>
      </c>
      <c r="G189" s="23">
        <v>0</v>
      </c>
    </row>
    <row r="190" spans="1:7">
      <c r="A190" s="23" t="b">
        <v>1</v>
      </c>
      <c r="B190" s="23">
        <v>65280</v>
      </c>
      <c r="C190" s="23" t="s">
        <v>417</v>
      </c>
      <c r="D190" s="23" t="s">
        <v>416</v>
      </c>
      <c r="G190" s="23">
        <v>0</v>
      </c>
    </row>
    <row r="191" spans="1:7">
      <c r="A191" s="23" t="b">
        <v>1</v>
      </c>
      <c r="B191" s="23">
        <v>65280</v>
      </c>
      <c r="C191" s="23" t="s">
        <v>415</v>
      </c>
      <c r="D191" s="23" t="s">
        <v>414</v>
      </c>
      <c r="G191" s="23">
        <v>0</v>
      </c>
    </row>
    <row r="192" spans="1:7">
      <c r="A192" s="23" t="b">
        <v>1</v>
      </c>
      <c r="B192" s="23">
        <v>65280</v>
      </c>
      <c r="C192" s="23" t="s">
        <v>413</v>
      </c>
      <c r="D192" s="23" t="s">
        <v>412</v>
      </c>
      <c r="G192" s="23">
        <v>0</v>
      </c>
    </row>
    <row r="193" spans="1:7">
      <c r="A193" s="23" t="b">
        <v>1</v>
      </c>
      <c r="B193" s="23">
        <v>65280</v>
      </c>
      <c r="C193" s="23" t="s">
        <v>411</v>
      </c>
      <c r="D193" s="23" t="s">
        <v>410</v>
      </c>
      <c r="G193" s="23">
        <v>0</v>
      </c>
    </row>
    <row r="194" spans="1:7">
      <c r="A194" s="23" t="b">
        <v>1</v>
      </c>
      <c r="B194" s="23">
        <v>65280</v>
      </c>
      <c r="C194" s="23" t="s">
        <v>409</v>
      </c>
      <c r="D194" s="23" t="s">
        <v>408</v>
      </c>
      <c r="G194" s="23">
        <v>0</v>
      </c>
    </row>
    <row r="195" spans="1:7">
      <c r="A195" s="23" t="b">
        <v>1</v>
      </c>
      <c r="B195" s="23">
        <v>65280</v>
      </c>
      <c r="C195" s="23" t="s">
        <v>407</v>
      </c>
      <c r="D195" s="23" t="s">
        <v>406</v>
      </c>
      <c r="G195" s="23">
        <v>0</v>
      </c>
    </row>
    <row r="196" spans="1:7">
      <c r="A196" s="23" t="b">
        <v>1</v>
      </c>
      <c r="B196" s="23">
        <v>65280</v>
      </c>
      <c r="C196" s="23" t="s">
        <v>405</v>
      </c>
      <c r="D196" s="23" t="s">
        <v>404</v>
      </c>
      <c r="G196" s="23">
        <v>0</v>
      </c>
    </row>
    <row r="197" spans="1:7">
      <c r="A197" s="23" t="b">
        <v>1</v>
      </c>
      <c r="B197" s="23">
        <v>65280</v>
      </c>
      <c r="C197" s="23" t="s">
        <v>403</v>
      </c>
      <c r="D197" s="23" t="s">
        <v>402</v>
      </c>
      <c r="G197" s="23">
        <v>0</v>
      </c>
    </row>
    <row r="198" spans="1:7">
      <c r="A198" s="23" t="b">
        <v>1</v>
      </c>
      <c r="B198" s="23">
        <v>65280</v>
      </c>
      <c r="C198" s="23" t="s">
        <v>401</v>
      </c>
      <c r="D198" s="23" t="s">
        <v>400</v>
      </c>
      <c r="G198" s="23">
        <v>0</v>
      </c>
    </row>
    <row r="199" spans="1:7">
      <c r="A199" s="23" t="b">
        <v>1</v>
      </c>
      <c r="B199" s="23">
        <v>65280</v>
      </c>
      <c r="C199" s="23" t="s">
        <v>399</v>
      </c>
      <c r="D199" s="23" t="s">
        <v>398</v>
      </c>
      <c r="G199" s="23">
        <v>0</v>
      </c>
    </row>
    <row r="200" spans="1:7">
      <c r="A200" s="23" t="b">
        <v>1</v>
      </c>
      <c r="B200" s="23">
        <v>65280</v>
      </c>
      <c r="C200" s="23" t="s">
        <v>397</v>
      </c>
      <c r="D200" s="23" t="s">
        <v>396</v>
      </c>
      <c r="G200" s="23">
        <v>0</v>
      </c>
    </row>
    <row r="201" spans="1:7">
      <c r="A201" s="23" t="b">
        <v>1</v>
      </c>
      <c r="B201" s="23">
        <v>65280</v>
      </c>
      <c r="C201" s="23" t="s">
        <v>395</v>
      </c>
      <c r="D201" s="23" t="s">
        <v>394</v>
      </c>
      <c r="G201" s="23">
        <v>0</v>
      </c>
    </row>
    <row r="202" spans="1:7">
      <c r="A202" s="23" t="b">
        <v>1</v>
      </c>
      <c r="B202" s="23">
        <v>65280</v>
      </c>
      <c r="C202" s="23" t="s">
        <v>393</v>
      </c>
      <c r="D202" s="23" t="s">
        <v>392</v>
      </c>
      <c r="G202" s="23">
        <v>0</v>
      </c>
    </row>
    <row r="203" spans="1:7">
      <c r="A203" s="23" t="b">
        <v>1</v>
      </c>
      <c r="B203" s="23">
        <v>65280</v>
      </c>
      <c r="C203" s="23" t="s">
        <v>391</v>
      </c>
      <c r="D203" s="23" t="s">
        <v>390</v>
      </c>
      <c r="G203" s="23">
        <v>0</v>
      </c>
    </row>
    <row r="204" spans="1:7">
      <c r="A204" s="23" t="b">
        <v>1</v>
      </c>
      <c r="B204" s="23">
        <v>65280</v>
      </c>
      <c r="C204" s="23" t="s">
        <v>389</v>
      </c>
      <c r="D204" s="23" t="s">
        <v>388</v>
      </c>
      <c r="G204" s="23">
        <v>0</v>
      </c>
    </row>
    <row r="205" spans="1:7">
      <c r="A205" s="23" t="b">
        <v>1</v>
      </c>
      <c r="B205" s="23">
        <v>65280</v>
      </c>
      <c r="C205" s="23" t="s">
        <v>387</v>
      </c>
      <c r="D205" s="23" t="s">
        <v>386</v>
      </c>
      <c r="G205" s="23">
        <v>0</v>
      </c>
    </row>
    <row r="206" spans="1:7">
      <c r="A206" s="23" t="b">
        <v>1</v>
      </c>
      <c r="B206" s="23">
        <v>65280</v>
      </c>
      <c r="C206" s="23" t="s">
        <v>385</v>
      </c>
      <c r="D206" s="23" t="s">
        <v>384</v>
      </c>
      <c r="G206" s="23">
        <v>0</v>
      </c>
    </row>
    <row r="207" spans="1:7">
      <c r="A207" s="23" t="b">
        <v>1</v>
      </c>
      <c r="B207" s="23">
        <v>65280</v>
      </c>
      <c r="C207" s="23" t="s">
        <v>383</v>
      </c>
      <c r="D207" s="23" t="s">
        <v>382</v>
      </c>
      <c r="G207" s="23">
        <v>0</v>
      </c>
    </row>
    <row r="208" spans="1:7">
      <c r="A208" s="23" t="b">
        <v>1</v>
      </c>
      <c r="B208" s="23">
        <v>65280</v>
      </c>
      <c r="C208" s="23" t="s">
        <v>381</v>
      </c>
      <c r="D208" s="23" t="s">
        <v>380</v>
      </c>
      <c r="G208" s="23">
        <v>0</v>
      </c>
    </row>
    <row r="209" spans="1:7">
      <c r="A209" s="23" t="b">
        <v>1</v>
      </c>
      <c r="B209" s="23">
        <v>65280</v>
      </c>
      <c r="C209" s="23" t="s">
        <v>379</v>
      </c>
      <c r="D209" s="23" t="s">
        <v>378</v>
      </c>
      <c r="G209" s="23">
        <v>0</v>
      </c>
    </row>
    <row r="210" spans="1:7">
      <c r="A210" s="23" t="b">
        <v>1</v>
      </c>
      <c r="B210" s="23">
        <v>65280</v>
      </c>
      <c r="C210" s="23" t="s">
        <v>377</v>
      </c>
      <c r="D210" s="23" t="s">
        <v>376</v>
      </c>
      <c r="G210" s="23">
        <v>0</v>
      </c>
    </row>
    <row r="211" spans="1:7">
      <c r="A211" s="23" t="b">
        <v>1</v>
      </c>
      <c r="B211" s="23">
        <v>65280</v>
      </c>
      <c r="C211" s="23" t="s">
        <v>375</v>
      </c>
      <c r="D211" s="23" t="s">
        <v>374</v>
      </c>
      <c r="G211" s="23">
        <v>0</v>
      </c>
    </row>
    <row r="212" spans="1:7">
      <c r="A212" s="23" t="b">
        <v>1</v>
      </c>
      <c r="B212" s="23">
        <v>65280</v>
      </c>
      <c r="C212" s="23" t="s">
        <v>373</v>
      </c>
      <c r="D212" s="23" t="s">
        <v>372</v>
      </c>
      <c r="G212" s="23">
        <v>0</v>
      </c>
    </row>
    <row r="213" spans="1:7">
      <c r="A213" s="23" t="b">
        <v>1</v>
      </c>
      <c r="B213" s="23">
        <v>65280</v>
      </c>
      <c r="C213" s="23" t="s">
        <v>371</v>
      </c>
      <c r="D213" s="23" t="s">
        <v>370</v>
      </c>
      <c r="G213" s="23">
        <v>0</v>
      </c>
    </row>
    <row r="214" spans="1:7">
      <c r="A214" s="23" t="b">
        <v>1</v>
      </c>
      <c r="B214" s="23">
        <v>65280</v>
      </c>
      <c r="C214" s="23" t="s">
        <v>369</v>
      </c>
      <c r="D214" s="23" t="s">
        <v>368</v>
      </c>
      <c r="G214" s="23">
        <v>0</v>
      </c>
    </row>
    <row r="215" spans="1:7">
      <c r="A215" s="23" t="b">
        <v>1</v>
      </c>
      <c r="B215" s="23">
        <v>65280</v>
      </c>
      <c r="C215" s="23" t="s">
        <v>367</v>
      </c>
      <c r="D215" s="23" t="s">
        <v>366</v>
      </c>
      <c r="G215" s="23">
        <v>0</v>
      </c>
    </row>
    <row r="216" spans="1:7">
      <c r="A216" s="23" t="b">
        <v>1</v>
      </c>
      <c r="B216" s="23">
        <v>65280</v>
      </c>
      <c r="C216" s="23" t="s">
        <v>365</v>
      </c>
      <c r="D216" s="23" t="s">
        <v>364</v>
      </c>
      <c r="G216" s="23">
        <v>0</v>
      </c>
    </row>
    <row r="217" spans="1:7">
      <c r="A217" s="23" t="b">
        <v>1</v>
      </c>
      <c r="B217" s="23">
        <v>65280</v>
      </c>
      <c r="C217" s="23" t="s">
        <v>363</v>
      </c>
      <c r="D217" s="23" t="s">
        <v>362</v>
      </c>
      <c r="G217" s="23">
        <v>0</v>
      </c>
    </row>
    <row r="218" spans="1:7">
      <c r="A218" s="23" t="b">
        <v>1</v>
      </c>
      <c r="B218" s="23">
        <v>65280</v>
      </c>
      <c r="C218" s="23" t="s">
        <v>361</v>
      </c>
      <c r="D218" s="23" t="s">
        <v>360</v>
      </c>
      <c r="G218" s="23">
        <v>0</v>
      </c>
    </row>
    <row r="219" spans="1:7">
      <c r="A219" s="23" t="b">
        <v>1</v>
      </c>
      <c r="B219" s="23">
        <v>65280</v>
      </c>
      <c r="C219" s="23" t="s">
        <v>359</v>
      </c>
      <c r="D219" s="23" t="s">
        <v>358</v>
      </c>
      <c r="G219" s="23">
        <v>0</v>
      </c>
    </row>
    <row r="220" spans="1:7">
      <c r="A220" s="23" t="b">
        <v>1</v>
      </c>
      <c r="B220" s="23">
        <v>65280</v>
      </c>
      <c r="C220" s="23" t="s">
        <v>357</v>
      </c>
      <c r="D220" s="23" t="s">
        <v>356</v>
      </c>
      <c r="G220" s="23">
        <v>0</v>
      </c>
    </row>
    <row r="221" spans="1:7">
      <c r="A221" s="23" t="b">
        <v>1</v>
      </c>
      <c r="B221" s="23">
        <v>65280</v>
      </c>
      <c r="C221" s="23" t="s">
        <v>355</v>
      </c>
      <c r="D221" s="23" t="s">
        <v>354</v>
      </c>
      <c r="G221" s="23">
        <v>0</v>
      </c>
    </row>
    <row r="222" spans="1:7">
      <c r="A222" s="23" t="b">
        <v>1</v>
      </c>
      <c r="B222" s="23">
        <v>65280</v>
      </c>
      <c r="C222" s="23" t="s">
        <v>353</v>
      </c>
      <c r="D222" s="23" t="s">
        <v>352</v>
      </c>
      <c r="G222" s="23">
        <v>0</v>
      </c>
    </row>
    <row r="223" spans="1:7">
      <c r="A223" s="23" t="b">
        <v>1</v>
      </c>
      <c r="B223" s="23">
        <v>65280</v>
      </c>
      <c r="C223" s="23" t="s">
        <v>351</v>
      </c>
      <c r="D223" s="23" t="s">
        <v>350</v>
      </c>
      <c r="G223" s="23">
        <v>0</v>
      </c>
    </row>
    <row r="224" spans="1:7">
      <c r="A224" s="23" t="b">
        <v>1</v>
      </c>
      <c r="B224" s="23">
        <v>65280</v>
      </c>
      <c r="C224" s="23" t="s">
        <v>349</v>
      </c>
      <c r="D224" s="23" t="s">
        <v>348</v>
      </c>
      <c r="G224" s="23">
        <v>0</v>
      </c>
    </row>
    <row r="225" spans="1:7">
      <c r="A225" s="23" t="b">
        <v>1</v>
      </c>
      <c r="B225" s="23">
        <v>65280</v>
      </c>
      <c r="C225" s="23" t="s">
        <v>347</v>
      </c>
      <c r="D225" s="23" t="s">
        <v>346</v>
      </c>
      <c r="G225" s="23">
        <v>0</v>
      </c>
    </row>
    <row r="226" spans="1:7">
      <c r="A226" s="23" t="b">
        <v>1</v>
      </c>
      <c r="B226" s="23">
        <v>65280</v>
      </c>
      <c r="C226" s="23" t="s">
        <v>345</v>
      </c>
      <c r="D226" s="23" t="s">
        <v>344</v>
      </c>
      <c r="G226" s="23">
        <v>0</v>
      </c>
    </row>
    <row r="227" spans="1:7">
      <c r="A227" s="23" t="b">
        <v>1</v>
      </c>
      <c r="B227" s="23">
        <v>65280</v>
      </c>
      <c r="C227" s="23" t="s">
        <v>343</v>
      </c>
      <c r="D227" s="23" t="s">
        <v>342</v>
      </c>
      <c r="G227" s="23">
        <v>0</v>
      </c>
    </row>
    <row r="228" spans="1:7">
      <c r="A228" s="23" t="b">
        <v>1</v>
      </c>
      <c r="B228" s="23">
        <v>65280</v>
      </c>
      <c r="C228" s="23" t="s">
        <v>341</v>
      </c>
      <c r="D228" s="23" t="s">
        <v>340</v>
      </c>
      <c r="G228" s="23">
        <v>0</v>
      </c>
    </row>
    <row r="229" spans="1:7">
      <c r="A229" s="23" t="b">
        <v>1</v>
      </c>
      <c r="B229" s="23">
        <v>65280</v>
      </c>
      <c r="C229" s="23" t="s">
        <v>339</v>
      </c>
      <c r="D229" s="23" t="s">
        <v>338</v>
      </c>
      <c r="G229" s="23">
        <v>0</v>
      </c>
    </row>
    <row r="230" spans="1:7">
      <c r="A230" s="23" t="b">
        <v>1</v>
      </c>
      <c r="B230" s="23">
        <v>65280</v>
      </c>
      <c r="C230" s="23" t="s">
        <v>337</v>
      </c>
      <c r="D230" s="23" t="s">
        <v>336</v>
      </c>
      <c r="G230" s="23">
        <v>0</v>
      </c>
    </row>
    <row r="231" spans="1:7">
      <c r="A231" s="23" t="b">
        <v>1</v>
      </c>
      <c r="B231" s="23">
        <v>65280</v>
      </c>
      <c r="C231" s="23" t="s">
        <v>335</v>
      </c>
      <c r="D231" s="23" t="s">
        <v>334</v>
      </c>
      <c r="G231" s="23">
        <v>0</v>
      </c>
    </row>
    <row r="232" spans="1:7">
      <c r="A232" s="23" t="b">
        <v>1</v>
      </c>
      <c r="B232" s="23">
        <v>65280</v>
      </c>
      <c r="C232" s="23" t="s">
        <v>333</v>
      </c>
      <c r="D232" s="23" t="s">
        <v>332</v>
      </c>
      <c r="G232" s="23">
        <v>0</v>
      </c>
    </row>
    <row r="233" spans="1:7">
      <c r="A233" s="23" t="b">
        <v>1</v>
      </c>
      <c r="B233" s="23">
        <v>65280</v>
      </c>
      <c r="C233" s="23" t="s">
        <v>331</v>
      </c>
      <c r="D233" s="23" t="s">
        <v>330</v>
      </c>
      <c r="G233" s="23">
        <v>0</v>
      </c>
    </row>
    <row r="234" spans="1:7">
      <c r="A234" s="23" t="b">
        <v>1</v>
      </c>
      <c r="B234" s="23">
        <v>65280</v>
      </c>
      <c r="C234" s="23" t="s">
        <v>329</v>
      </c>
      <c r="D234" s="23" t="s">
        <v>328</v>
      </c>
      <c r="G234" s="23">
        <v>0</v>
      </c>
    </row>
    <row r="235" spans="1:7">
      <c r="A235" s="23" t="b">
        <v>1</v>
      </c>
      <c r="B235" s="23">
        <v>65280</v>
      </c>
      <c r="C235" s="23" t="s">
        <v>327</v>
      </c>
      <c r="D235" s="23" t="s">
        <v>326</v>
      </c>
      <c r="G235" s="23">
        <v>0</v>
      </c>
    </row>
    <row r="236" spans="1:7">
      <c r="A236" s="23" t="b">
        <v>1</v>
      </c>
      <c r="B236" s="23">
        <v>65280</v>
      </c>
      <c r="C236" s="23" t="s">
        <v>325</v>
      </c>
      <c r="D236" s="23" t="s">
        <v>324</v>
      </c>
      <c r="G236" s="23">
        <v>0</v>
      </c>
    </row>
    <row r="237" spans="1:7">
      <c r="A237" s="23" t="b">
        <v>1</v>
      </c>
      <c r="B237" s="23">
        <v>65280</v>
      </c>
      <c r="C237" s="23" t="s">
        <v>323</v>
      </c>
      <c r="D237" s="23" t="s">
        <v>322</v>
      </c>
      <c r="G237" s="23">
        <v>0</v>
      </c>
    </row>
    <row r="238" spans="1:7">
      <c r="A238" s="23" t="b">
        <v>1</v>
      </c>
      <c r="B238" s="23">
        <v>65280</v>
      </c>
      <c r="C238" s="23" t="s">
        <v>321</v>
      </c>
      <c r="D238" s="23" t="s">
        <v>320</v>
      </c>
      <c r="G238" s="23">
        <v>0</v>
      </c>
    </row>
    <row r="239" spans="1:7">
      <c r="A239" s="23" t="b">
        <v>1</v>
      </c>
      <c r="B239" s="23">
        <v>65280</v>
      </c>
      <c r="C239" s="23" t="s">
        <v>319</v>
      </c>
      <c r="D239" s="23" t="s">
        <v>318</v>
      </c>
      <c r="G239" s="23">
        <v>0</v>
      </c>
    </row>
    <row r="240" spans="1:7">
      <c r="A240" s="23" t="b">
        <v>1</v>
      </c>
      <c r="B240" s="23">
        <v>65280</v>
      </c>
      <c r="C240" s="23" t="s">
        <v>317</v>
      </c>
      <c r="D240" s="23" t="s">
        <v>316</v>
      </c>
      <c r="G240" s="23">
        <v>0</v>
      </c>
    </row>
    <row r="241" spans="1:7">
      <c r="A241" s="23" t="b">
        <v>1</v>
      </c>
      <c r="B241" s="23">
        <v>65280</v>
      </c>
      <c r="C241" s="23" t="s">
        <v>315</v>
      </c>
      <c r="D241" s="23" t="s">
        <v>314</v>
      </c>
      <c r="G241" s="23">
        <v>0</v>
      </c>
    </row>
    <row r="242" spans="1:7">
      <c r="A242" s="23" t="b">
        <v>1</v>
      </c>
      <c r="B242" s="23">
        <v>65280</v>
      </c>
      <c r="C242" s="23" t="s">
        <v>313</v>
      </c>
      <c r="D242" s="23" t="s">
        <v>312</v>
      </c>
      <c r="G242" s="23">
        <v>0</v>
      </c>
    </row>
    <row r="243" spans="1:7">
      <c r="A243" s="23" t="b">
        <v>1</v>
      </c>
      <c r="B243" s="23">
        <v>65280</v>
      </c>
      <c r="C243" s="23" t="s">
        <v>311</v>
      </c>
      <c r="D243" s="23" t="s">
        <v>310</v>
      </c>
      <c r="G243" s="23">
        <v>0</v>
      </c>
    </row>
    <row r="244" spans="1:7">
      <c r="A244" s="23" t="b">
        <v>1</v>
      </c>
      <c r="B244" s="23">
        <v>65280</v>
      </c>
      <c r="C244" s="23" t="s">
        <v>309</v>
      </c>
      <c r="D244" s="23" t="s">
        <v>308</v>
      </c>
      <c r="G244" s="23">
        <v>0</v>
      </c>
    </row>
    <row r="245" spans="1:7">
      <c r="A245" s="23" t="b">
        <v>1</v>
      </c>
      <c r="B245" s="23">
        <v>65280</v>
      </c>
      <c r="C245" s="23" t="s">
        <v>307</v>
      </c>
      <c r="D245" s="23" t="s">
        <v>306</v>
      </c>
      <c r="G245" s="23">
        <v>0</v>
      </c>
    </row>
    <row r="246" spans="1:7">
      <c r="A246" s="23" t="b">
        <v>1</v>
      </c>
      <c r="B246" s="23">
        <v>65280</v>
      </c>
      <c r="C246" s="23" t="s">
        <v>305</v>
      </c>
      <c r="D246" s="23" t="s">
        <v>304</v>
      </c>
      <c r="G246" s="23">
        <v>0</v>
      </c>
    </row>
    <row r="247" spans="1:7">
      <c r="A247" s="23" t="b">
        <v>1</v>
      </c>
      <c r="B247" s="23">
        <v>65280</v>
      </c>
      <c r="C247" s="23" t="s">
        <v>303</v>
      </c>
      <c r="D247" s="23" t="s">
        <v>302</v>
      </c>
      <c r="G247" s="23">
        <v>0</v>
      </c>
    </row>
    <row r="248" spans="1:7">
      <c r="A248" s="23" t="b">
        <v>1</v>
      </c>
      <c r="B248" s="23">
        <v>65280</v>
      </c>
      <c r="C248" s="23" t="s">
        <v>301</v>
      </c>
      <c r="D248" s="23" t="s">
        <v>300</v>
      </c>
      <c r="G248" s="23">
        <v>0</v>
      </c>
    </row>
    <row r="249" spans="1:7">
      <c r="A249" s="23" t="b">
        <v>1</v>
      </c>
      <c r="B249" s="23">
        <v>65280</v>
      </c>
      <c r="C249" s="23" t="s">
        <v>299</v>
      </c>
      <c r="D249" s="23" t="s">
        <v>298</v>
      </c>
      <c r="G249" s="23">
        <v>0</v>
      </c>
    </row>
    <row r="250" spans="1:7">
      <c r="A250" s="23" t="b">
        <v>1</v>
      </c>
      <c r="B250" s="23">
        <v>65280</v>
      </c>
      <c r="C250" s="23" t="s">
        <v>297</v>
      </c>
      <c r="D250" s="23" t="s">
        <v>296</v>
      </c>
      <c r="G250" s="23">
        <v>0</v>
      </c>
    </row>
    <row r="251" spans="1:7">
      <c r="A251" s="23" t="b">
        <v>1</v>
      </c>
      <c r="B251" s="23">
        <v>65280</v>
      </c>
      <c r="C251" s="23" t="s">
        <v>295</v>
      </c>
      <c r="D251" s="23" t="s">
        <v>294</v>
      </c>
      <c r="G251" s="23">
        <v>0</v>
      </c>
    </row>
    <row r="252" spans="1:7">
      <c r="A252" s="23" t="b">
        <v>1</v>
      </c>
      <c r="B252" s="23">
        <v>65280</v>
      </c>
      <c r="C252" s="23" t="s">
        <v>293</v>
      </c>
      <c r="D252" s="23" t="s">
        <v>292</v>
      </c>
      <c r="G252" s="23">
        <v>0</v>
      </c>
    </row>
    <row r="253" spans="1:7">
      <c r="A253" s="23" t="b">
        <v>1</v>
      </c>
      <c r="B253" s="23">
        <v>65280</v>
      </c>
      <c r="C253" s="23" t="s">
        <v>291</v>
      </c>
      <c r="D253" s="23" t="s">
        <v>290</v>
      </c>
      <c r="G253" s="23">
        <v>0</v>
      </c>
    </row>
    <row r="254" spans="1:7">
      <c r="A254" s="23" t="b">
        <v>1</v>
      </c>
      <c r="B254" s="23">
        <v>65280</v>
      </c>
      <c r="C254" s="23" t="s">
        <v>289</v>
      </c>
      <c r="D254" s="23" t="s">
        <v>288</v>
      </c>
      <c r="G254" s="23">
        <v>0</v>
      </c>
    </row>
    <row r="255" spans="1:7">
      <c r="A255" s="23" t="b">
        <v>1</v>
      </c>
      <c r="B255" s="23">
        <v>65280</v>
      </c>
      <c r="C255" s="23" t="s">
        <v>287</v>
      </c>
      <c r="D255" s="23" t="s">
        <v>286</v>
      </c>
      <c r="G255" s="23">
        <v>0</v>
      </c>
    </row>
    <row r="256" spans="1:7">
      <c r="A256" s="23" t="b">
        <v>1</v>
      </c>
      <c r="B256" s="23">
        <v>65280</v>
      </c>
      <c r="C256" s="23" t="s">
        <v>285</v>
      </c>
      <c r="D256" s="23" t="s">
        <v>284</v>
      </c>
      <c r="G256" s="23">
        <v>0</v>
      </c>
    </row>
    <row r="257" spans="1:7">
      <c r="A257" s="23" t="b">
        <v>1</v>
      </c>
      <c r="B257" s="23">
        <v>65280</v>
      </c>
      <c r="C257" s="23" t="s">
        <v>283</v>
      </c>
      <c r="D257" s="23" t="s">
        <v>282</v>
      </c>
      <c r="G257" s="23">
        <v>0</v>
      </c>
    </row>
    <row r="258" spans="1:7">
      <c r="A258" s="23" t="b">
        <v>1</v>
      </c>
      <c r="B258" s="23">
        <v>65280</v>
      </c>
      <c r="C258" s="23" t="s">
        <v>281</v>
      </c>
      <c r="D258" s="23" t="s">
        <v>280</v>
      </c>
      <c r="G258" s="23">
        <v>0</v>
      </c>
    </row>
    <row r="259" spans="1:7">
      <c r="A259" s="23" t="b">
        <v>1</v>
      </c>
      <c r="B259" s="23">
        <v>65280</v>
      </c>
      <c r="C259" s="23" t="s">
        <v>279</v>
      </c>
      <c r="D259" s="23" t="s">
        <v>278</v>
      </c>
      <c r="G259" s="23">
        <v>0</v>
      </c>
    </row>
    <row r="260" spans="1:7">
      <c r="A260" s="23" t="b">
        <v>1</v>
      </c>
      <c r="B260" s="23">
        <v>65280</v>
      </c>
      <c r="C260" s="23" t="s">
        <v>277</v>
      </c>
      <c r="D260" s="23" t="s">
        <v>276</v>
      </c>
      <c r="G260" s="23">
        <v>0</v>
      </c>
    </row>
    <row r="261" spans="1:7">
      <c r="A261" s="23" t="b">
        <v>1</v>
      </c>
      <c r="B261" s="23">
        <v>65280</v>
      </c>
      <c r="C261" s="23" t="s">
        <v>275</v>
      </c>
      <c r="D261" s="23" t="s">
        <v>274</v>
      </c>
      <c r="G261" s="23">
        <v>0</v>
      </c>
    </row>
    <row r="262" spans="1:7">
      <c r="A262" s="23" t="b">
        <v>1</v>
      </c>
      <c r="B262" s="23">
        <v>65280</v>
      </c>
      <c r="C262" s="23" t="s">
        <v>273</v>
      </c>
      <c r="D262" s="23" t="s">
        <v>272</v>
      </c>
      <c r="G262" s="23">
        <v>0</v>
      </c>
    </row>
    <row r="263" spans="1:7">
      <c r="A263" s="23" t="b">
        <v>1</v>
      </c>
      <c r="B263" s="23">
        <v>65280</v>
      </c>
      <c r="C263" s="23" t="s">
        <v>271</v>
      </c>
      <c r="D263" s="23" t="s">
        <v>270</v>
      </c>
      <c r="G263" s="23">
        <v>0</v>
      </c>
    </row>
    <row r="264" spans="1:7">
      <c r="A264" s="23" t="b">
        <v>1</v>
      </c>
      <c r="B264" s="23">
        <v>65280</v>
      </c>
      <c r="C264" s="23" t="s">
        <v>269</v>
      </c>
      <c r="D264" s="23" t="s">
        <v>268</v>
      </c>
      <c r="G264" s="23">
        <v>0</v>
      </c>
    </row>
    <row r="265" spans="1:7">
      <c r="A265" s="23" t="b">
        <v>1</v>
      </c>
      <c r="B265" s="23">
        <v>65280</v>
      </c>
      <c r="C265" s="23" t="s">
        <v>267</v>
      </c>
      <c r="D265" s="23" t="s">
        <v>266</v>
      </c>
      <c r="G265" s="23">
        <v>0</v>
      </c>
    </row>
    <row r="266" spans="1:7">
      <c r="A266" s="23" t="b">
        <v>1</v>
      </c>
      <c r="B266" s="23">
        <v>65280</v>
      </c>
      <c r="C266" s="23" t="s">
        <v>265</v>
      </c>
      <c r="D266" s="23" t="s">
        <v>264</v>
      </c>
      <c r="G266" s="23">
        <v>0</v>
      </c>
    </row>
    <row r="267" spans="1:7">
      <c r="A267" s="23" t="b">
        <v>1</v>
      </c>
      <c r="B267" s="23">
        <v>65280</v>
      </c>
      <c r="C267" s="23" t="s">
        <v>263</v>
      </c>
      <c r="D267" s="23" t="s">
        <v>262</v>
      </c>
      <c r="G267" s="23">
        <v>0</v>
      </c>
    </row>
    <row r="268" spans="1:7">
      <c r="A268" s="23" t="b">
        <v>1</v>
      </c>
      <c r="B268" s="23">
        <v>65280</v>
      </c>
      <c r="C268" s="23" t="s">
        <v>261</v>
      </c>
      <c r="D268" s="23" t="s">
        <v>260</v>
      </c>
      <c r="G268" s="23">
        <v>0</v>
      </c>
    </row>
    <row r="269" spans="1:7">
      <c r="A269" s="23" t="b">
        <v>1</v>
      </c>
      <c r="B269" s="23">
        <v>65280</v>
      </c>
      <c r="C269" s="23" t="s">
        <v>259</v>
      </c>
      <c r="D269" s="23" t="s">
        <v>258</v>
      </c>
      <c r="G269" s="23">
        <v>0</v>
      </c>
    </row>
    <row r="270" spans="1:7">
      <c r="A270" s="23" t="b">
        <v>1</v>
      </c>
      <c r="B270" s="23">
        <v>65280</v>
      </c>
      <c r="C270" s="23" t="s">
        <v>257</v>
      </c>
      <c r="D270" s="23" t="s">
        <v>256</v>
      </c>
      <c r="G270" s="23">
        <v>0</v>
      </c>
    </row>
    <row r="271" spans="1:7">
      <c r="A271" s="23" t="b">
        <v>1</v>
      </c>
      <c r="B271" s="23">
        <v>65280</v>
      </c>
      <c r="C271" s="23" t="s">
        <v>255</v>
      </c>
      <c r="D271" s="23" t="s">
        <v>254</v>
      </c>
      <c r="G271" s="23">
        <v>0</v>
      </c>
    </row>
    <row r="272" spans="1:7">
      <c r="A272" s="23" t="b">
        <v>1</v>
      </c>
      <c r="B272" s="23">
        <v>65280</v>
      </c>
      <c r="C272" s="23" t="s">
        <v>253</v>
      </c>
      <c r="D272" s="23" t="s">
        <v>252</v>
      </c>
      <c r="G272" s="23">
        <v>0</v>
      </c>
    </row>
    <row r="273" spans="1:7">
      <c r="A273" s="23" t="b">
        <v>1</v>
      </c>
      <c r="B273" s="23">
        <v>65280</v>
      </c>
      <c r="C273" s="23" t="s">
        <v>251</v>
      </c>
      <c r="D273" s="23" t="s">
        <v>250</v>
      </c>
      <c r="G273" s="23">
        <v>0</v>
      </c>
    </row>
    <row r="274" spans="1:7">
      <c r="A274" s="23" t="b">
        <v>1</v>
      </c>
      <c r="B274" s="23">
        <v>65280</v>
      </c>
      <c r="C274" s="23" t="s">
        <v>249</v>
      </c>
      <c r="D274" s="23" t="s">
        <v>248</v>
      </c>
      <c r="G274" s="23">
        <v>0</v>
      </c>
    </row>
    <row r="275" spans="1:7">
      <c r="A275" s="23" t="b">
        <v>1</v>
      </c>
      <c r="B275" s="23">
        <v>65280</v>
      </c>
      <c r="C275" s="23" t="s">
        <v>247</v>
      </c>
      <c r="D275" s="23" t="s">
        <v>246</v>
      </c>
      <c r="G275" s="23">
        <v>0</v>
      </c>
    </row>
    <row r="276" spans="1:7">
      <c r="A276" s="23" t="b">
        <v>1</v>
      </c>
      <c r="B276" s="23">
        <v>65280</v>
      </c>
      <c r="C276" s="23" t="s">
        <v>245</v>
      </c>
      <c r="D276" s="23" t="s">
        <v>244</v>
      </c>
      <c r="G276" s="23">
        <v>0</v>
      </c>
    </row>
    <row r="277" spans="1:7">
      <c r="A277" s="23" t="b">
        <v>1</v>
      </c>
      <c r="B277" s="23">
        <v>65280</v>
      </c>
      <c r="C277" s="23" t="s">
        <v>243</v>
      </c>
      <c r="D277" s="23" t="s">
        <v>242</v>
      </c>
      <c r="G277" s="23">
        <v>0</v>
      </c>
    </row>
    <row r="278" spans="1:7">
      <c r="A278" s="23" t="b">
        <v>1</v>
      </c>
      <c r="B278" s="23">
        <v>65280</v>
      </c>
      <c r="C278" s="23" t="s">
        <v>241</v>
      </c>
      <c r="D278" s="23" t="s">
        <v>240</v>
      </c>
      <c r="G278" s="23">
        <v>0</v>
      </c>
    </row>
    <row r="279" spans="1:7">
      <c r="A279" s="23" t="b">
        <v>1</v>
      </c>
      <c r="B279" s="23">
        <v>65280</v>
      </c>
      <c r="C279" s="23" t="s">
        <v>239</v>
      </c>
      <c r="D279" s="23" t="s">
        <v>238</v>
      </c>
      <c r="G279" s="23">
        <v>0</v>
      </c>
    </row>
    <row r="280" spans="1:7">
      <c r="A280" s="23" t="b">
        <v>1</v>
      </c>
      <c r="B280" s="23">
        <v>65280</v>
      </c>
      <c r="C280" s="23" t="s">
        <v>237</v>
      </c>
      <c r="D280" s="23" t="s">
        <v>236</v>
      </c>
      <c r="G280" s="23">
        <v>0</v>
      </c>
    </row>
    <row r="281" spans="1:7">
      <c r="A281" s="23" t="b">
        <v>1</v>
      </c>
      <c r="B281" s="23">
        <v>65280</v>
      </c>
      <c r="C281" s="23" t="s">
        <v>235</v>
      </c>
      <c r="D281" s="23" t="s">
        <v>234</v>
      </c>
      <c r="G281" s="23">
        <v>0</v>
      </c>
    </row>
    <row r="282" spans="1:7">
      <c r="A282" s="23" t="b">
        <v>1</v>
      </c>
      <c r="B282" s="23">
        <v>65280</v>
      </c>
      <c r="C282" s="23" t="s">
        <v>233</v>
      </c>
      <c r="D282" s="23" t="s">
        <v>232</v>
      </c>
      <c r="G282" s="23">
        <v>0</v>
      </c>
    </row>
    <row r="283" spans="1:7">
      <c r="A283" s="23" t="b">
        <v>1</v>
      </c>
      <c r="B283" s="23">
        <v>65280</v>
      </c>
      <c r="C283" s="23" t="s">
        <v>231</v>
      </c>
      <c r="D283" s="23" t="s">
        <v>230</v>
      </c>
      <c r="G283" s="23">
        <v>0</v>
      </c>
    </row>
    <row r="284" spans="1:7">
      <c r="A284" s="23" t="b">
        <v>1</v>
      </c>
      <c r="B284" s="23">
        <v>65280</v>
      </c>
      <c r="C284" s="23" t="s">
        <v>229</v>
      </c>
      <c r="D284" s="23" t="s">
        <v>228</v>
      </c>
      <c r="G284" s="23">
        <v>0</v>
      </c>
    </row>
    <row r="285" spans="1:7">
      <c r="A285" s="23" t="b">
        <v>1</v>
      </c>
      <c r="B285" s="23">
        <v>65280</v>
      </c>
      <c r="C285" s="23" t="s">
        <v>227</v>
      </c>
      <c r="D285" s="23" t="s">
        <v>226</v>
      </c>
      <c r="G285" s="23">
        <v>0</v>
      </c>
    </row>
    <row r="286" spans="1:7">
      <c r="A286" s="23" t="b">
        <v>1</v>
      </c>
      <c r="B286" s="23">
        <v>65280</v>
      </c>
      <c r="C286" s="23" t="s">
        <v>225</v>
      </c>
      <c r="D286" s="23" t="s">
        <v>224</v>
      </c>
      <c r="G286" s="23">
        <v>0</v>
      </c>
    </row>
    <row r="287" spans="1:7">
      <c r="A287" s="23" t="b">
        <v>1</v>
      </c>
      <c r="B287" s="23">
        <v>65280</v>
      </c>
      <c r="C287" s="23" t="s">
        <v>223</v>
      </c>
      <c r="D287" s="23" t="s">
        <v>222</v>
      </c>
      <c r="G287" s="23">
        <v>0</v>
      </c>
    </row>
    <row r="288" spans="1:7">
      <c r="A288" s="23" t="b">
        <v>1</v>
      </c>
      <c r="B288" s="23">
        <v>65280</v>
      </c>
      <c r="C288" s="23" t="s">
        <v>221</v>
      </c>
      <c r="D288" s="23" t="s">
        <v>220</v>
      </c>
      <c r="G288" s="23">
        <v>0</v>
      </c>
    </row>
    <row r="289" spans="1:7">
      <c r="A289" s="23" t="b">
        <v>1</v>
      </c>
      <c r="B289" s="23">
        <v>65280</v>
      </c>
      <c r="C289" s="23" t="s">
        <v>219</v>
      </c>
      <c r="D289" s="23" t="s">
        <v>218</v>
      </c>
      <c r="G289" s="23">
        <v>0</v>
      </c>
    </row>
    <row r="290" spans="1:7">
      <c r="A290" s="23" t="b">
        <v>1</v>
      </c>
      <c r="B290" s="23">
        <v>65280</v>
      </c>
      <c r="C290" s="23" t="s">
        <v>217</v>
      </c>
      <c r="D290" s="23" t="s">
        <v>216</v>
      </c>
      <c r="G290" s="23">
        <v>0</v>
      </c>
    </row>
    <row r="291" spans="1:7">
      <c r="A291" s="23" t="b">
        <v>1</v>
      </c>
      <c r="B291" s="23">
        <v>65280</v>
      </c>
      <c r="C291" s="23" t="s">
        <v>215</v>
      </c>
      <c r="D291" s="23" t="s">
        <v>214</v>
      </c>
      <c r="G291" s="23">
        <v>0</v>
      </c>
    </row>
    <row r="292" spans="1:7">
      <c r="A292" s="23" t="b">
        <v>1</v>
      </c>
      <c r="B292" s="23">
        <v>65280</v>
      </c>
      <c r="C292" s="23" t="s">
        <v>213</v>
      </c>
      <c r="D292" s="23" t="s">
        <v>212</v>
      </c>
      <c r="G292" s="23">
        <v>0</v>
      </c>
    </row>
    <row r="293" spans="1:7">
      <c r="A293" s="23" t="b">
        <v>1</v>
      </c>
      <c r="B293" s="23">
        <v>65280</v>
      </c>
      <c r="C293" s="23" t="s">
        <v>211</v>
      </c>
      <c r="D293" s="23" t="s">
        <v>210</v>
      </c>
      <c r="G293" s="23">
        <v>0</v>
      </c>
    </row>
    <row r="294" spans="1:7">
      <c r="A294" s="23" t="b">
        <v>1</v>
      </c>
      <c r="B294" s="23">
        <v>65280</v>
      </c>
      <c r="C294" s="23" t="s">
        <v>209</v>
      </c>
      <c r="D294" s="23" t="s">
        <v>208</v>
      </c>
      <c r="G294" s="23">
        <v>0</v>
      </c>
    </row>
    <row r="295" spans="1:7">
      <c r="A295" s="23" t="b">
        <v>1</v>
      </c>
      <c r="B295" s="23">
        <v>65280</v>
      </c>
      <c r="C295" s="23" t="s">
        <v>207</v>
      </c>
      <c r="D295" s="23" t="s">
        <v>206</v>
      </c>
      <c r="G295" s="23">
        <v>0</v>
      </c>
    </row>
    <row r="296" spans="1:7">
      <c r="A296" s="23" t="b">
        <v>1</v>
      </c>
      <c r="B296" s="23">
        <v>65280</v>
      </c>
      <c r="C296" s="23" t="s">
        <v>205</v>
      </c>
      <c r="D296" s="23" t="s">
        <v>204</v>
      </c>
      <c r="G296" s="23">
        <v>0</v>
      </c>
    </row>
    <row r="297" spans="1:7">
      <c r="A297" s="23" t="b">
        <v>1</v>
      </c>
      <c r="B297" s="23">
        <v>65280</v>
      </c>
      <c r="C297" s="23" t="s">
        <v>203</v>
      </c>
      <c r="D297" s="23" t="s">
        <v>202</v>
      </c>
      <c r="G297" s="23">
        <v>0</v>
      </c>
    </row>
    <row r="298" spans="1:7">
      <c r="A298" s="23" t="b">
        <v>1</v>
      </c>
      <c r="B298" s="23">
        <v>65280</v>
      </c>
      <c r="C298" s="23" t="s">
        <v>201</v>
      </c>
      <c r="D298" s="23" t="s">
        <v>200</v>
      </c>
      <c r="G298" s="23">
        <v>0</v>
      </c>
    </row>
    <row r="299" spans="1:7">
      <c r="A299" s="23" t="b">
        <v>1</v>
      </c>
      <c r="B299" s="23">
        <v>65280</v>
      </c>
      <c r="C299" s="23" t="s">
        <v>199</v>
      </c>
      <c r="D299" s="23" t="s">
        <v>198</v>
      </c>
      <c r="G299" s="23">
        <v>0</v>
      </c>
    </row>
    <row r="300" spans="1:7">
      <c r="A300" s="23" t="b">
        <v>1</v>
      </c>
      <c r="B300" s="23">
        <v>65280</v>
      </c>
      <c r="C300" s="23" t="s">
        <v>197</v>
      </c>
      <c r="D300" s="23" t="s">
        <v>196</v>
      </c>
      <c r="G300" s="23">
        <v>0</v>
      </c>
    </row>
    <row r="301" spans="1:7">
      <c r="A301" s="23" t="b">
        <v>1</v>
      </c>
      <c r="B301" s="23">
        <v>65280</v>
      </c>
      <c r="C301" s="23" t="s">
        <v>195</v>
      </c>
      <c r="D301" s="23" t="s">
        <v>194</v>
      </c>
      <c r="G301" s="23">
        <v>0</v>
      </c>
    </row>
    <row r="302" spans="1:7">
      <c r="A302" s="23" t="b">
        <v>1</v>
      </c>
      <c r="B302" s="23">
        <v>65280</v>
      </c>
      <c r="C302" s="23" t="s">
        <v>193</v>
      </c>
      <c r="D302" s="23" t="s">
        <v>192</v>
      </c>
      <c r="G302" s="23">
        <v>0</v>
      </c>
    </row>
    <row r="303" spans="1:7">
      <c r="A303" s="23" t="b">
        <v>1</v>
      </c>
      <c r="B303" s="23">
        <v>65280</v>
      </c>
      <c r="C303" s="23" t="s">
        <v>191</v>
      </c>
      <c r="D303" s="23" t="s">
        <v>190</v>
      </c>
      <c r="G303" s="23">
        <v>0</v>
      </c>
    </row>
    <row r="304" spans="1:7">
      <c r="A304" s="23" t="b">
        <v>1</v>
      </c>
      <c r="B304" s="23">
        <v>65280</v>
      </c>
      <c r="C304" s="23" t="s">
        <v>189</v>
      </c>
      <c r="D304" s="23" t="s">
        <v>188</v>
      </c>
      <c r="G304" s="23">
        <v>0</v>
      </c>
    </row>
    <row r="305" spans="1:7">
      <c r="A305" s="23" t="b">
        <v>1</v>
      </c>
      <c r="B305" s="23">
        <v>65280</v>
      </c>
      <c r="C305" s="23" t="s">
        <v>187</v>
      </c>
      <c r="D305" s="23" t="s">
        <v>186</v>
      </c>
      <c r="G305" s="23">
        <v>0</v>
      </c>
    </row>
    <row r="306" spans="1:7">
      <c r="A306" s="23" t="b">
        <v>1</v>
      </c>
      <c r="B306" s="23">
        <v>65280</v>
      </c>
      <c r="C306" s="23" t="s">
        <v>185</v>
      </c>
      <c r="D306" s="23" t="s">
        <v>184</v>
      </c>
      <c r="G306" s="23">
        <v>0</v>
      </c>
    </row>
    <row r="307" spans="1:7">
      <c r="A307" s="23" t="b">
        <v>1</v>
      </c>
      <c r="B307" s="23">
        <v>65280</v>
      </c>
      <c r="C307" s="23" t="s">
        <v>183</v>
      </c>
      <c r="D307" s="23" t="s">
        <v>182</v>
      </c>
      <c r="G307" s="23">
        <v>0</v>
      </c>
    </row>
    <row r="308" spans="1:7">
      <c r="A308" s="23" t="b">
        <v>1</v>
      </c>
      <c r="B308" s="23">
        <v>65280</v>
      </c>
      <c r="C308" s="23" t="s">
        <v>181</v>
      </c>
      <c r="D308" s="23" t="s">
        <v>180</v>
      </c>
      <c r="G308" s="23">
        <v>0</v>
      </c>
    </row>
    <row r="309" spans="1:7">
      <c r="A309" s="23" t="b">
        <v>1</v>
      </c>
      <c r="B309" s="23">
        <v>65280</v>
      </c>
      <c r="C309" s="23" t="s">
        <v>179</v>
      </c>
      <c r="D309" s="23" t="s">
        <v>178</v>
      </c>
      <c r="G309" s="23">
        <v>0</v>
      </c>
    </row>
    <row r="310" spans="1:7">
      <c r="A310" s="23" t="b">
        <v>1</v>
      </c>
      <c r="B310" s="23">
        <v>65280</v>
      </c>
      <c r="C310" s="23" t="s">
        <v>177</v>
      </c>
      <c r="D310" s="23" t="s">
        <v>176</v>
      </c>
      <c r="G310" s="23">
        <v>0</v>
      </c>
    </row>
    <row r="311" spans="1:7">
      <c r="A311" s="23" t="b">
        <v>1</v>
      </c>
      <c r="B311" s="23">
        <v>65280</v>
      </c>
      <c r="C311" s="23" t="s">
        <v>175</v>
      </c>
      <c r="D311" s="23" t="s">
        <v>174</v>
      </c>
      <c r="G311" s="23">
        <v>0</v>
      </c>
    </row>
    <row r="312" spans="1:7">
      <c r="A312" s="23" t="b">
        <v>1</v>
      </c>
      <c r="B312" s="23">
        <v>65280</v>
      </c>
      <c r="C312" s="23" t="s">
        <v>173</v>
      </c>
      <c r="D312" s="23" t="s">
        <v>172</v>
      </c>
      <c r="G312" s="23">
        <v>0</v>
      </c>
    </row>
    <row r="313" spans="1:7">
      <c r="A313" s="23" t="b">
        <v>1</v>
      </c>
      <c r="B313" s="23">
        <v>65280</v>
      </c>
      <c r="C313" s="23" t="s">
        <v>171</v>
      </c>
      <c r="D313" s="23" t="s">
        <v>170</v>
      </c>
      <c r="G313" s="23">
        <v>0</v>
      </c>
    </row>
    <row r="314" spans="1:7">
      <c r="A314" s="23" t="b">
        <v>1</v>
      </c>
      <c r="B314" s="23">
        <v>65280</v>
      </c>
      <c r="C314" s="23" t="s">
        <v>169</v>
      </c>
      <c r="D314" s="23" t="s">
        <v>168</v>
      </c>
      <c r="G314" s="23">
        <v>0</v>
      </c>
    </row>
    <row r="315" spans="1:7">
      <c r="A315" s="23" t="b">
        <v>1</v>
      </c>
      <c r="B315" s="23">
        <v>65280</v>
      </c>
      <c r="C315" s="23" t="s">
        <v>167</v>
      </c>
      <c r="D315" s="23" t="s">
        <v>166</v>
      </c>
      <c r="G315" s="23">
        <v>0</v>
      </c>
    </row>
    <row r="316" spans="1:7">
      <c r="A316" s="23" t="b">
        <v>1</v>
      </c>
      <c r="B316" s="23">
        <v>65280</v>
      </c>
      <c r="C316" s="23" t="s">
        <v>165</v>
      </c>
      <c r="D316" s="23" t="s">
        <v>164</v>
      </c>
      <c r="G316" s="23">
        <v>0</v>
      </c>
    </row>
    <row r="317" spans="1:7">
      <c r="A317" s="23" t="b">
        <v>1</v>
      </c>
      <c r="B317" s="23">
        <v>65280</v>
      </c>
      <c r="C317" s="23" t="s">
        <v>163</v>
      </c>
      <c r="D317" s="23" t="s">
        <v>162</v>
      </c>
      <c r="G317" s="23">
        <v>0</v>
      </c>
    </row>
    <row r="318" spans="1:7">
      <c r="A318" s="23" t="b">
        <v>1</v>
      </c>
      <c r="B318" s="23">
        <v>65280</v>
      </c>
      <c r="C318" s="23" t="s">
        <v>161</v>
      </c>
      <c r="D318" s="23" t="s">
        <v>160</v>
      </c>
      <c r="G318" s="23">
        <v>0</v>
      </c>
    </row>
    <row r="319" spans="1:7">
      <c r="A319" s="23" t="b">
        <v>1</v>
      </c>
      <c r="B319" s="23">
        <v>65280</v>
      </c>
      <c r="C319" s="23" t="s">
        <v>159</v>
      </c>
      <c r="D319" s="23" t="s">
        <v>158</v>
      </c>
      <c r="G319" s="23">
        <v>0</v>
      </c>
    </row>
    <row r="320" spans="1:7">
      <c r="A320" s="23" t="b">
        <v>1</v>
      </c>
      <c r="B320" s="23">
        <v>65280</v>
      </c>
      <c r="C320" s="23" t="s">
        <v>157</v>
      </c>
      <c r="D320" s="23" t="s">
        <v>156</v>
      </c>
      <c r="G320" s="23">
        <v>0</v>
      </c>
    </row>
    <row r="321" spans="1:7">
      <c r="A321" s="23" t="b">
        <v>1</v>
      </c>
      <c r="B321" s="23">
        <v>65280</v>
      </c>
      <c r="C321" s="23" t="s">
        <v>155</v>
      </c>
      <c r="D321" s="23" t="s">
        <v>154</v>
      </c>
      <c r="G321" s="23">
        <v>0</v>
      </c>
    </row>
    <row r="322" spans="1:7">
      <c r="A322" s="23" t="b">
        <v>1</v>
      </c>
      <c r="B322" s="23">
        <v>65280</v>
      </c>
      <c r="C322" s="23" t="s">
        <v>153</v>
      </c>
      <c r="D322" s="23" t="s">
        <v>152</v>
      </c>
      <c r="G322" s="23">
        <v>0</v>
      </c>
    </row>
    <row r="323" spans="1:7">
      <c r="A323" s="23" t="b">
        <v>1</v>
      </c>
      <c r="B323" s="23">
        <v>65280</v>
      </c>
      <c r="C323" s="23" t="s">
        <v>151</v>
      </c>
      <c r="D323" s="23" t="s">
        <v>150</v>
      </c>
      <c r="G323" s="23">
        <v>0</v>
      </c>
    </row>
    <row r="324" spans="1:7">
      <c r="A324" s="23" t="b">
        <v>1</v>
      </c>
      <c r="B324" s="23">
        <v>65280</v>
      </c>
      <c r="C324" s="23" t="s">
        <v>149</v>
      </c>
      <c r="D324" s="23" t="s">
        <v>148</v>
      </c>
      <c r="G324" s="23">
        <v>0</v>
      </c>
    </row>
    <row r="325" spans="1:7">
      <c r="A325" s="23" t="b">
        <v>1</v>
      </c>
      <c r="B325" s="23">
        <v>65280</v>
      </c>
      <c r="C325" s="23" t="s">
        <v>147</v>
      </c>
      <c r="D325" s="23" t="s">
        <v>146</v>
      </c>
      <c r="G325" s="23">
        <v>0</v>
      </c>
    </row>
    <row r="326" spans="1:7">
      <c r="A326" s="23" t="b">
        <v>1</v>
      </c>
      <c r="B326" s="23">
        <v>65280</v>
      </c>
      <c r="C326" s="23" t="s">
        <v>145</v>
      </c>
      <c r="D326" s="23" t="s">
        <v>144</v>
      </c>
      <c r="G326" s="23">
        <v>0</v>
      </c>
    </row>
    <row r="327" spans="1:7">
      <c r="A327" s="23" t="b">
        <v>1</v>
      </c>
      <c r="B327" s="23">
        <v>65280</v>
      </c>
      <c r="C327" s="23" t="s">
        <v>143</v>
      </c>
      <c r="D327" s="23" t="s">
        <v>142</v>
      </c>
      <c r="G327" s="23">
        <v>0</v>
      </c>
    </row>
    <row r="328" spans="1:7">
      <c r="A328" s="23" t="b">
        <v>1</v>
      </c>
      <c r="B328" s="23">
        <v>65280</v>
      </c>
      <c r="C328" s="23" t="s">
        <v>141</v>
      </c>
      <c r="D328" s="23" t="s">
        <v>140</v>
      </c>
      <c r="G328" s="23">
        <v>0</v>
      </c>
    </row>
    <row r="329" spans="1:7">
      <c r="A329" s="23" t="b">
        <v>1</v>
      </c>
      <c r="B329" s="23">
        <v>65280</v>
      </c>
      <c r="C329" s="23" t="s">
        <v>139</v>
      </c>
      <c r="D329" s="23" t="s">
        <v>138</v>
      </c>
      <c r="G329" s="23">
        <v>0</v>
      </c>
    </row>
    <row r="330" spans="1:7">
      <c r="A330" s="23" t="b">
        <v>1</v>
      </c>
      <c r="B330" s="23">
        <v>65280</v>
      </c>
      <c r="C330" s="23" t="s">
        <v>137</v>
      </c>
      <c r="D330" s="23" t="s">
        <v>136</v>
      </c>
      <c r="G330" s="23">
        <v>0</v>
      </c>
    </row>
    <row r="331" spans="1:7">
      <c r="A331" s="23" t="b">
        <v>1</v>
      </c>
      <c r="B331" s="23">
        <v>65280</v>
      </c>
      <c r="C331" s="23" t="s">
        <v>135</v>
      </c>
      <c r="D331" s="23" t="s">
        <v>134</v>
      </c>
      <c r="G331" s="23">
        <v>0</v>
      </c>
    </row>
    <row r="332" spans="1:7">
      <c r="A332" s="23" t="b">
        <v>1</v>
      </c>
      <c r="B332" s="23">
        <v>65280</v>
      </c>
      <c r="C332" s="23" t="s">
        <v>133</v>
      </c>
      <c r="D332" s="23" t="s">
        <v>132</v>
      </c>
      <c r="G332" s="23">
        <v>0</v>
      </c>
    </row>
    <row r="333" spans="1:7">
      <c r="A333" s="23" t="b">
        <v>1</v>
      </c>
      <c r="B333" s="23">
        <v>65280</v>
      </c>
      <c r="C333" s="23" t="s">
        <v>131</v>
      </c>
      <c r="D333" s="23" t="s">
        <v>130</v>
      </c>
      <c r="G333" s="23">
        <v>0</v>
      </c>
    </row>
    <row r="334" spans="1:7">
      <c r="A334" s="23" t="b">
        <v>1</v>
      </c>
      <c r="B334" s="23">
        <v>65280</v>
      </c>
      <c r="C334" s="23" t="s">
        <v>129</v>
      </c>
      <c r="D334" s="23" t="s">
        <v>128</v>
      </c>
      <c r="G334" s="23">
        <v>0</v>
      </c>
    </row>
    <row r="335" spans="1:7">
      <c r="A335" s="23" t="b">
        <v>1</v>
      </c>
      <c r="B335" s="23">
        <v>65280</v>
      </c>
      <c r="C335" s="23" t="s">
        <v>127</v>
      </c>
      <c r="D335" s="23" t="s">
        <v>126</v>
      </c>
      <c r="G335" s="23">
        <v>0</v>
      </c>
    </row>
    <row r="336" spans="1:7">
      <c r="A336" s="23" t="b">
        <v>1</v>
      </c>
      <c r="B336" s="23">
        <v>65280</v>
      </c>
      <c r="C336" s="23" t="s">
        <v>125</v>
      </c>
      <c r="D336" s="23" t="s">
        <v>124</v>
      </c>
      <c r="G336" s="23">
        <v>0</v>
      </c>
    </row>
    <row r="337" spans="1:7">
      <c r="A337" s="23" t="b">
        <v>1</v>
      </c>
      <c r="B337" s="23">
        <v>65280</v>
      </c>
      <c r="C337" s="23" t="s">
        <v>123</v>
      </c>
      <c r="D337" s="23" t="s">
        <v>122</v>
      </c>
      <c r="G337" s="23">
        <v>0</v>
      </c>
    </row>
    <row r="338" spans="1:7">
      <c r="A338" s="23" t="b">
        <v>1</v>
      </c>
      <c r="B338" s="23">
        <v>65280</v>
      </c>
      <c r="C338" s="23" t="s">
        <v>121</v>
      </c>
      <c r="D338" s="23" t="s">
        <v>120</v>
      </c>
      <c r="G338" s="23">
        <v>0</v>
      </c>
    </row>
    <row r="339" spans="1:7">
      <c r="A339" s="23" t="b">
        <v>1</v>
      </c>
      <c r="B339" s="23">
        <v>65280</v>
      </c>
      <c r="C339" s="23" t="s">
        <v>119</v>
      </c>
      <c r="D339" s="23" t="s">
        <v>118</v>
      </c>
      <c r="G339" s="23">
        <v>0</v>
      </c>
    </row>
    <row r="340" spans="1:7">
      <c r="A340" s="23" t="b">
        <v>1</v>
      </c>
      <c r="B340" s="23">
        <v>65280</v>
      </c>
      <c r="C340" s="23" t="s">
        <v>117</v>
      </c>
      <c r="D340" s="23" t="s">
        <v>116</v>
      </c>
      <c r="G340" s="23">
        <v>0</v>
      </c>
    </row>
    <row r="341" spans="1:7">
      <c r="A341" s="23" t="b">
        <v>1</v>
      </c>
      <c r="B341" s="23">
        <v>65280</v>
      </c>
      <c r="C341" s="23" t="s">
        <v>115</v>
      </c>
      <c r="D341" s="23" t="s">
        <v>114</v>
      </c>
      <c r="G341" s="23">
        <v>0</v>
      </c>
    </row>
    <row r="342" spans="1:7">
      <c r="A342" s="23" t="b">
        <v>1</v>
      </c>
      <c r="B342" s="23">
        <v>65280</v>
      </c>
      <c r="C342" s="23" t="s">
        <v>113</v>
      </c>
      <c r="D342" s="23" t="s">
        <v>112</v>
      </c>
      <c r="G342" s="23">
        <v>0</v>
      </c>
    </row>
    <row r="343" spans="1:7">
      <c r="A343" s="23" t="b">
        <v>1</v>
      </c>
      <c r="B343" s="23">
        <v>65280</v>
      </c>
      <c r="C343" s="23" t="s">
        <v>111</v>
      </c>
      <c r="D343" s="23" t="s">
        <v>110</v>
      </c>
      <c r="G343" s="23">
        <v>0</v>
      </c>
    </row>
    <row r="344" spans="1:7">
      <c r="A344" s="23" t="b">
        <v>1</v>
      </c>
      <c r="B344" s="23">
        <v>65280</v>
      </c>
      <c r="C344" s="23" t="s">
        <v>109</v>
      </c>
      <c r="D344" s="23" t="s">
        <v>108</v>
      </c>
      <c r="G344" s="23">
        <v>0</v>
      </c>
    </row>
    <row r="345" spans="1:7">
      <c r="A345" s="23" t="b">
        <v>1</v>
      </c>
      <c r="B345" s="23">
        <v>65280</v>
      </c>
      <c r="C345" s="23" t="s">
        <v>107</v>
      </c>
      <c r="D345" s="23" t="s">
        <v>106</v>
      </c>
      <c r="G345" s="23">
        <v>0</v>
      </c>
    </row>
    <row r="346" spans="1:7">
      <c r="A346" s="23" t="b">
        <v>1</v>
      </c>
      <c r="B346" s="23">
        <v>65280</v>
      </c>
      <c r="C346" s="23" t="s">
        <v>105</v>
      </c>
      <c r="D346" s="23" t="s">
        <v>104</v>
      </c>
      <c r="G346" s="23">
        <v>0</v>
      </c>
    </row>
    <row r="347" spans="1:7">
      <c r="A347" s="23" t="b">
        <v>1</v>
      </c>
      <c r="B347" s="23">
        <v>65280</v>
      </c>
      <c r="C347" s="23" t="s">
        <v>103</v>
      </c>
      <c r="D347" s="23" t="s">
        <v>102</v>
      </c>
      <c r="G347" s="23">
        <v>0</v>
      </c>
    </row>
    <row r="348" spans="1:7">
      <c r="A348" s="23" t="b">
        <v>1</v>
      </c>
      <c r="B348" s="23">
        <v>65280</v>
      </c>
      <c r="C348" s="23" t="s">
        <v>101</v>
      </c>
      <c r="D348" s="23" t="s">
        <v>100</v>
      </c>
      <c r="G348" s="23">
        <v>0</v>
      </c>
    </row>
    <row r="349" spans="1:7">
      <c r="A349" s="23" t="b">
        <v>1</v>
      </c>
      <c r="B349" s="23">
        <v>65280</v>
      </c>
      <c r="C349" s="23" t="s">
        <v>99</v>
      </c>
      <c r="D349" s="23" t="s">
        <v>98</v>
      </c>
      <c r="G349" s="23">
        <v>0</v>
      </c>
    </row>
    <row r="350" spans="1:7">
      <c r="A350" s="23" t="b">
        <v>1</v>
      </c>
      <c r="B350" s="23">
        <v>65280</v>
      </c>
      <c r="C350" s="23" t="s">
        <v>97</v>
      </c>
      <c r="D350" s="23" t="s">
        <v>96</v>
      </c>
      <c r="G350" s="23">
        <v>0</v>
      </c>
    </row>
    <row r="351" spans="1:7">
      <c r="A351" s="23" t="b">
        <v>1</v>
      </c>
      <c r="B351" s="23">
        <v>65280</v>
      </c>
      <c r="C351" s="23" t="s">
        <v>95</v>
      </c>
      <c r="D351" s="23" t="s">
        <v>94</v>
      </c>
      <c r="G351" s="23">
        <v>0</v>
      </c>
    </row>
    <row r="352" spans="1:7">
      <c r="A352" s="23" t="b">
        <v>1</v>
      </c>
      <c r="B352" s="23">
        <v>65280</v>
      </c>
      <c r="C352" s="23" t="s">
        <v>93</v>
      </c>
      <c r="D352" s="23" t="s">
        <v>92</v>
      </c>
      <c r="G352" s="23">
        <v>0</v>
      </c>
    </row>
    <row r="353" spans="1:7">
      <c r="A353" s="23" t="b">
        <v>1</v>
      </c>
      <c r="B353" s="23">
        <v>65280</v>
      </c>
      <c r="C353" s="23" t="s">
        <v>91</v>
      </c>
      <c r="D353" s="23" t="s">
        <v>90</v>
      </c>
      <c r="G353" s="23">
        <v>0</v>
      </c>
    </row>
    <row r="354" spans="1:7">
      <c r="A354" s="23" t="b">
        <v>1</v>
      </c>
      <c r="B354" s="23">
        <v>65280</v>
      </c>
      <c r="C354" s="23" t="s">
        <v>89</v>
      </c>
      <c r="D354" s="23" t="s">
        <v>88</v>
      </c>
      <c r="G354" s="23">
        <v>0</v>
      </c>
    </row>
    <row r="355" spans="1:7">
      <c r="A355" s="23" t="b">
        <v>1</v>
      </c>
      <c r="B355" s="23">
        <v>65280</v>
      </c>
      <c r="C355" s="23" t="s">
        <v>87</v>
      </c>
      <c r="D355" s="23" t="s">
        <v>86</v>
      </c>
      <c r="G355" s="23">
        <v>0</v>
      </c>
    </row>
    <row r="356" spans="1:7">
      <c r="A356" s="23" t="b">
        <v>1</v>
      </c>
      <c r="B356" s="23">
        <v>65280</v>
      </c>
      <c r="C356" s="23" t="s">
        <v>85</v>
      </c>
      <c r="D356" s="23" t="s">
        <v>84</v>
      </c>
      <c r="G356" s="23">
        <v>0</v>
      </c>
    </row>
    <row r="357" spans="1:7">
      <c r="A357" s="23" t="b">
        <v>1</v>
      </c>
      <c r="B357" s="23">
        <v>65280</v>
      </c>
      <c r="C357" s="23" t="s">
        <v>83</v>
      </c>
      <c r="D357" s="23" t="s">
        <v>82</v>
      </c>
      <c r="G357" s="23">
        <v>0</v>
      </c>
    </row>
    <row r="358" spans="1:7">
      <c r="A358" s="23" t="b">
        <v>1</v>
      </c>
      <c r="B358" s="23">
        <v>65280</v>
      </c>
      <c r="C358" s="23" t="s">
        <v>81</v>
      </c>
      <c r="D358" s="23" t="s">
        <v>80</v>
      </c>
      <c r="G358" s="23">
        <v>0</v>
      </c>
    </row>
    <row r="359" spans="1:7">
      <c r="A359" s="23" t="b">
        <v>1</v>
      </c>
      <c r="B359" s="23">
        <v>65280</v>
      </c>
      <c r="C359" s="23" t="s">
        <v>79</v>
      </c>
      <c r="D359" s="23" t="s">
        <v>78</v>
      </c>
      <c r="G359" s="23">
        <v>0</v>
      </c>
    </row>
    <row r="360" spans="1:7">
      <c r="A360" s="23" t="b">
        <v>1</v>
      </c>
      <c r="B360" s="23">
        <v>65280</v>
      </c>
      <c r="C360" s="23" t="s">
        <v>77</v>
      </c>
      <c r="D360" s="23" t="s">
        <v>76</v>
      </c>
      <c r="G360" s="23">
        <v>0</v>
      </c>
    </row>
    <row r="361" spans="1:7">
      <c r="A361" s="23" t="b">
        <v>1</v>
      </c>
      <c r="B361" s="23">
        <v>65280</v>
      </c>
      <c r="C361" s="23" t="s">
        <v>75</v>
      </c>
      <c r="D361" s="23" t="s">
        <v>74</v>
      </c>
      <c r="G361" s="23">
        <v>0</v>
      </c>
    </row>
    <row r="362" spans="1:7">
      <c r="A362" s="23" t="b">
        <v>1</v>
      </c>
      <c r="B362" s="23">
        <v>65280</v>
      </c>
      <c r="C362" s="23" t="s">
        <v>73</v>
      </c>
      <c r="D362" s="23" t="s">
        <v>72</v>
      </c>
      <c r="G362" s="23">
        <v>0</v>
      </c>
    </row>
    <row r="363" spans="1:7">
      <c r="A363" s="23" t="b">
        <v>1</v>
      </c>
      <c r="B363" s="23">
        <v>65280</v>
      </c>
      <c r="C363" s="23" t="s">
        <v>71</v>
      </c>
      <c r="D363" s="23" t="s">
        <v>70</v>
      </c>
      <c r="G363" s="23">
        <v>0</v>
      </c>
    </row>
    <row r="364" spans="1:7">
      <c r="A364" s="23" t="b">
        <v>1</v>
      </c>
      <c r="B364" s="23">
        <v>65280</v>
      </c>
      <c r="C364" s="23" t="s">
        <v>69</v>
      </c>
      <c r="D364" s="23" t="s">
        <v>68</v>
      </c>
      <c r="G364" s="23">
        <v>0</v>
      </c>
    </row>
    <row r="365" spans="1:7">
      <c r="A365" s="23" t="b">
        <v>1</v>
      </c>
      <c r="B365" s="23">
        <v>65280</v>
      </c>
      <c r="C365" s="23" t="s">
        <v>67</v>
      </c>
      <c r="D365" s="23" t="s">
        <v>66</v>
      </c>
      <c r="G365" s="23">
        <v>0</v>
      </c>
    </row>
    <row r="366" spans="1:7">
      <c r="A366" s="23" t="b">
        <v>1</v>
      </c>
      <c r="B366" s="23">
        <v>65280</v>
      </c>
      <c r="C366" s="23" t="s">
        <v>65</v>
      </c>
      <c r="D366" s="23" t="s">
        <v>64</v>
      </c>
      <c r="G366" s="23">
        <v>0</v>
      </c>
    </row>
    <row r="367" spans="1:7">
      <c r="A367" s="23" t="b">
        <v>1</v>
      </c>
      <c r="B367" s="23">
        <v>65280</v>
      </c>
      <c r="C367" s="23" t="s">
        <v>63</v>
      </c>
      <c r="D367" s="23" t="s">
        <v>62</v>
      </c>
      <c r="G367" s="23">
        <v>0</v>
      </c>
    </row>
    <row r="368" spans="1:7">
      <c r="A368" s="23" t="b">
        <v>1</v>
      </c>
      <c r="B368" s="23">
        <v>65280</v>
      </c>
      <c r="C368" s="23" t="s">
        <v>61</v>
      </c>
      <c r="D368" s="23" t="s">
        <v>60</v>
      </c>
      <c r="G368" s="23">
        <v>0</v>
      </c>
    </row>
    <row r="369" spans="1:7">
      <c r="A369" s="23" t="b">
        <v>1</v>
      </c>
      <c r="B369" s="23">
        <v>65280</v>
      </c>
      <c r="C369" s="23" t="s">
        <v>59</v>
      </c>
      <c r="D369" s="23" t="s">
        <v>58</v>
      </c>
      <c r="G369" s="23">
        <v>0</v>
      </c>
    </row>
    <row r="370" spans="1:7">
      <c r="A370" s="23" t="b">
        <v>1</v>
      </c>
      <c r="B370" s="23">
        <v>65280</v>
      </c>
      <c r="C370" s="23" t="s">
        <v>57</v>
      </c>
      <c r="D370" s="23" t="s">
        <v>56</v>
      </c>
      <c r="G370" s="23">
        <v>0</v>
      </c>
    </row>
    <row r="371" spans="1:7">
      <c r="A371" s="23" t="b">
        <v>1</v>
      </c>
      <c r="B371" s="23">
        <v>65280</v>
      </c>
      <c r="C371" s="23" t="s">
        <v>55</v>
      </c>
      <c r="D371" s="23" t="s">
        <v>54</v>
      </c>
      <c r="G371" s="23">
        <v>0</v>
      </c>
    </row>
    <row r="372" spans="1:7">
      <c r="A372" s="23" t="b">
        <v>1</v>
      </c>
      <c r="B372" s="23">
        <v>65280</v>
      </c>
      <c r="C372" s="23" t="s">
        <v>53</v>
      </c>
      <c r="D372" s="23" t="s">
        <v>52</v>
      </c>
      <c r="G372" s="23">
        <v>0</v>
      </c>
    </row>
    <row r="373" spans="1:7">
      <c r="A373" s="23" t="b">
        <v>1</v>
      </c>
      <c r="B373" s="23">
        <v>65280</v>
      </c>
      <c r="C373" s="23" t="s">
        <v>51</v>
      </c>
      <c r="D373" s="23" t="s">
        <v>50</v>
      </c>
      <c r="G373" s="23">
        <v>0</v>
      </c>
    </row>
    <row r="374" spans="1:7">
      <c r="A374" s="23" t="b">
        <v>1</v>
      </c>
      <c r="B374" s="23">
        <v>65280</v>
      </c>
      <c r="C374" s="23" t="s">
        <v>49</v>
      </c>
      <c r="D374" s="23" t="s">
        <v>48</v>
      </c>
      <c r="G374" s="23">
        <v>0</v>
      </c>
    </row>
    <row r="375" spans="1:7">
      <c r="A375" s="23" t="b">
        <v>1</v>
      </c>
      <c r="B375" s="23">
        <v>65280</v>
      </c>
      <c r="C375" s="23" t="s">
        <v>47</v>
      </c>
      <c r="D375" s="23" t="s">
        <v>46</v>
      </c>
      <c r="G375" s="23">
        <v>0</v>
      </c>
    </row>
    <row r="376" spans="1:7">
      <c r="A376" s="23" t="b">
        <v>1</v>
      </c>
      <c r="B376" s="23">
        <v>65280</v>
      </c>
      <c r="C376" s="23" t="s">
        <v>45</v>
      </c>
      <c r="D376" s="23" t="s">
        <v>44</v>
      </c>
      <c r="G376" s="23">
        <v>0</v>
      </c>
    </row>
    <row r="377" spans="1:7">
      <c r="A377" s="23" t="b">
        <v>1</v>
      </c>
      <c r="B377" s="23">
        <v>65280</v>
      </c>
      <c r="C377" s="23" t="s">
        <v>43</v>
      </c>
      <c r="D377" s="23" t="s">
        <v>42</v>
      </c>
      <c r="G377" s="23">
        <v>0</v>
      </c>
    </row>
    <row r="378" spans="1:7">
      <c r="A378" s="23" t="b">
        <v>1</v>
      </c>
      <c r="B378" s="23">
        <v>65280</v>
      </c>
      <c r="C378" s="23" t="s">
        <v>41</v>
      </c>
      <c r="D378" s="23" t="s">
        <v>40</v>
      </c>
      <c r="G378" s="23">
        <v>0</v>
      </c>
    </row>
    <row r="379" spans="1:7">
      <c r="A379" s="23" t="b">
        <v>1</v>
      </c>
      <c r="B379" s="23">
        <v>65280</v>
      </c>
      <c r="C379" s="23" t="s">
        <v>39</v>
      </c>
      <c r="D379" s="23" t="s">
        <v>38</v>
      </c>
      <c r="G379" s="23">
        <v>0</v>
      </c>
    </row>
    <row r="380" spans="1:7">
      <c r="A380" s="23" t="b">
        <v>1</v>
      </c>
      <c r="B380" s="23">
        <v>65280</v>
      </c>
      <c r="C380" s="23" t="s">
        <v>37</v>
      </c>
      <c r="D380" s="23" t="s">
        <v>36</v>
      </c>
      <c r="G380" s="23">
        <v>0</v>
      </c>
    </row>
    <row r="381" spans="1:7">
      <c r="A381" s="23" t="b">
        <v>1</v>
      </c>
      <c r="B381" s="23">
        <v>65280</v>
      </c>
      <c r="C381" s="23" t="s">
        <v>35</v>
      </c>
      <c r="D381" s="23" t="s">
        <v>34</v>
      </c>
      <c r="G381" s="23">
        <v>0</v>
      </c>
    </row>
    <row r="382" spans="1:7">
      <c r="A382" s="23" t="b">
        <v>1</v>
      </c>
      <c r="B382" s="23">
        <v>65280</v>
      </c>
      <c r="C382" s="23" t="s">
        <v>33</v>
      </c>
      <c r="D382" s="23" t="s">
        <v>32</v>
      </c>
      <c r="G382" s="23">
        <v>0</v>
      </c>
    </row>
    <row r="383" spans="1:7">
      <c r="A383" s="23" t="b">
        <v>1</v>
      </c>
      <c r="B383" s="23">
        <v>65280</v>
      </c>
      <c r="C383" s="23" t="s">
        <v>31</v>
      </c>
      <c r="D383" s="23" t="s">
        <v>30</v>
      </c>
      <c r="G383" s="23">
        <v>0</v>
      </c>
    </row>
    <row r="384" spans="1:7">
      <c r="A384" s="23" t="b">
        <v>1</v>
      </c>
      <c r="B384" s="23">
        <v>65280</v>
      </c>
      <c r="C384" s="23" t="s">
        <v>29</v>
      </c>
      <c r="D384" s="23" t="s">
        <v>28</v>
      </c>
      <c r="G384" s="23">
        <v>0</v>
      </c>
    </row>
    <row r="385" spans="1:7">
      <c r="A385" s="23" t="b">
        <v>1</v>
      </c>
      <c r="B385" s="23">
        <v>65280</v>
      </c>
      <c r="C385" s="23" t="s">
        <v>27</v>
      </c>
      <c r="D385" s="23" t="s">
        <v>26</v>
      </c>
      <c r="G385" s="23">
        <v>0</v>
      </c>
    </row>
    <row r="386" spans="1:7">
      <c r="A386" s="23" t="b">
        <v>1</v>
      </c>
      <c r="B386" s="23">
        <v>65280</v>
      </c>
      <c r="C386" s="23" t="s">
        <v>25</v>
      </c>
      <c r="D386" s="23" t="s">
        <v>24</v>
      </c>
      <c r="G386" s="23">
        <v>0</v>
      </c>
    </row>
  </sheetData>
  <mergeCells count="8">
    <mergeCell ref="K3:K14"/>
    <mergeCell ref="S1:V1"/>
    <mergeCell ref="K15:K20"/>
    <mergeCell ref="AE1:AH1"/>
    <mergeCell ref="AQ1:AT1"/>
    <mergeCell ref="AQ15:AT15"/>
    <mergeCell ref="AK1:AN1"/>
    <mergeCell ref="Z1:AB1"/>
  </mergeCells>
  <conditionalFormatting sqref="M3:M20 Q3:Q20">
    <cfRule type="cellIs" dxfId="1" priority="2" operator="greaterThan">
      <formula>35</formula>
    </cfRule>
  </conditionalFormatting>
  <conditionalFormatting sqref="M21:Q21 M3:M20 Q3:Q20">
    <cfRule type="cellIs" dxfId="0" priority="1" operator="greaterThan">
      <formula>30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01017E-EACC-4A4E-B568-6483CC1DCDAA}">
  <dimension ref="A1:AB386"/>
  <sheetViews>
    <sheetView zoomScale="57" workbookViewId="0">
      <selection activeCell="V8" sqref="V8"/>
    </sheetView>
  </sheetViews>
  <sheetFormatPr baseColWidth="10" defaultRowHeight="16"/>
  <cols>
    <col min="1" max="11" width="10.83203125" style="23"/>
    <col min="12" max="12" width="14.1640625" style="23" bestFit="1" customWidth="1"/>
    <col min="13" max="15" width="10.83203125" style="23"/>
    <col min="16" max="16" width="14.1640625" style="23" bestFit="1" customWidth="1"/>
    <col min="17" max="20" width="10.83203125" style="23"/>
    <col min="21" max="21" width="13.33203125" style="23" bestFit="1" customWidth="1"/>
    <col min="22" max="22" width="15" style="23" customWidth="1"/>
    <col min="23" max="23" width="10.83203125" style="23"/>
    <col min="24" max="24" width="12" style="23" bestFit="1" customWidth="1"/>
    <col min="25" max="27" width="10.83203125" style="23"/>
    <col min="28" max="28" width="16.33203125" style="23" bestFit="1" customWidth="1"/>
    <col min="29" max="16384" width="10.83203125" style="23"/>
  </cols>
  <sheetData>
    <row r="1" spans="1:28">
      <c r="A1" s="23" t="s">
        <v>827</v>
      </c>
      <c r="Q1" s="45" t="s">
        <v>826</v>
      </c>
      <c r="R1" s="45"/>
      <c r="S1" s="45"/>
      <c r="U1" s="46" t="s">
        <v>825</v>
      </c>
      <c r="V1" s="46"/>
      <c r="Y1" s="46" t="s">
        <v>824</v>
      </c>
      <c r="Z1" s="46"/>
      <c r="AA1" s="46"/>
      <c r="AB1" s="46"/>
    </row>
    <row r="2" spans="1:28">
      <c r="A2" s="23" t="s">
        <v>823</v>
      </c>
      <c r="B2" s="23" t="s">
        <v>822</v>
      </c>
      <c r="C2" s="23" t="s">
        <v>821</v>
      </c>
      <c r="D2" s="23" t="s">
        <v>820</v>
      </c>
      <c r="E2" s="23" t="s">
        <v>819</v>
      </c>
      <c r="F2" s="23" t="s">
        <v>818</v>
      </c>
      <c r="G2" s="23" t="s">
        <v>817</v>
      </c>
      <c r="H2" s="23" t="s">
        <v>816</v>
      </c>
      <c r="K2" s="24"/>
      <c r="L2" s="24"/>
      <c r="M2" s="24" t="s">
        <v>815</v>
      </c>
      <c r="N2" s="24" t="s">
        <v>814</v>
      </c>
      <c r="O2" s="24"/>
      <c r="P2" s="24"/>
      <c r="Q2" s="24"/>
      <c r="R2" s="24" t="s">
        <v>815</v>
      </c>
      <c r="S2" s="24" t="s">
        <v>814</v>
      </c>
      <c r="T2" s="24"/>
      <c r="U2" s="30"/>
      <c r="V2" s="30"/>
      <c r="W2" s="30"/>
      <c r="X2" s="24"/>
      <c r="Y2" s="23" t="s">
        <v>813</v>
      </c>
      <c r="Z2" s="23" t="s">
        <v>812</v>
      </c>
      <c r="AA2" s="23" t="s">
        <v>811</v>
      </c>
      <c r="AB2" s="23" t="s">
        <v>810</v>
      </c>
    </row>
    <row r="3" spans="1:28">
      <c r="A3" s="23" t="b">
        <v>1</v>
      </c>
      <c r="B3" s="23">
        <v>255</v>
      </c>
      <c r="C3" s="23" t="s">
        <v>809</v>
      </c>
      <c r="D3" s="23" t="s">
        <v>808</v>
      </c>
      <c r="E3" s="23">
        <v>34.31</v>
      </c>
      <c r="G3" s="23">
        <v>0</v>
      </c>
      <c r="K3" s="47" t="s">
        <v>807</v>
      </c>
      <c r="L3" s="24" t="s">
        <v>806</v>
      </c>
      <c r="M3" s="24">
        <f t="shared" ref="M3:M32" si="0">E3</f>
        <v>34.31</v>
      </c>
      <c r="N3" s="24">
        <f t="shared" ref="N3:N32" si="1">E51</f>
        <v>33.49</v>
      </c>
      <c r="O3" s="24"/>
      <c r="P3" s="24" t="s">
        <v>806</v>
      </c>
      <c r="Q3" s="24" t="s">
        <v>753</v>
      </c>
      <c r="R3" s="27">
        <f>AVERAGE(M3:M5)</f>
        <v>34.74</v>
      </c>
      <c r="S3" s="27">
        <f>AVERAGE(N3:N5)</f>
        <v>34.44</v>
      </c>
      <c r="T3" s="24"/>
      <c r="U3" s="24" t="s">
        <v>806</v>
      </c>
      <c r="V3" s="25">
        <f>S3-R3</f>
        <v>-0.30000000000000426</v>
      </c>
      <c r="W3" s="25"/>
      <c r="X3" s="24" t="s">
        <v>805</v>
      </c>
      <c r="Y3" s="25">
        <f>V6-V18</f>
        <v>10.996666666666666</v>
      </c>
      <c r="Z3" s="25">
        <f>2^-(Y3)</f>
        <v>4.8941072355574875E-4</v>
      </c>
      <c r="AA3" s="25">
        <f>2^-(Y3+Y4)</f>
        <v>2.1703323673982484E-4</v>
      </c>
      <c r="AB3" s="25">
        <f>Z3-AA3</f>
        <v>2.7237748681592391E-4</v>
      </c>
    </row>
    <row r="4" spans="1:28">
      <c r="A4" s="23" t="b">
        <v>1</v>
      </c>
      <c r="B4" s="23">
        <v>255</v>
      </c>
      <c r="C4" s="23" t="s">
        <v>804</v>
      </c>
      <c r="D4" s="23" t="s">
        <v>803</v>
      </c>
      <c r="E4" s="23">
        <v>34.71</v>
      </c>
      <c r="G4" s="23">
        <v>0</v>
      </c>
      <c r="K4" s="47"/>
      <c r="L4" s="29"/>
      <c r="M4" s="24">
        <f t="shared" si="0"/>
        <v>34.71</v>
      </c>
      <c r="N4" s="24">
        <f t="shared" si="1"/>
        <v>35.07</v>
      </c>
      <c r="O4" s="24"/>
      <c r="P4" s="29"/>
      <c r="Q4" s="24" t="s">
        <v>749</v>
      </c>
      <c r="R4" s="27">
        <f>STDEV(M3:M5)</f>
        <v>0.44575778176045378</v>
      </c>
      <c r="S4" s="27">
        <f>STDEV(N3:N5)</f>
        <v>0.83719770663804238</v>
      </c>
      <c r="T4" s="24"/>
      <c r="U4" s="29"/>
      <c r="V4" s="26">
        <f>SQRT(S4^2+R4^2)</f>
        <v>0.94847245611034903</v>
      </c>
      <c r="W4" s="24"/>
      <c r="X4" s="24"/>
      <c r="Y4" s="25">
        <f>$V$7</f>
        <v>1.1731297171810695</v>
      </c>
      <c r="Z4" s="24"/>
      <c r="AA4" s="25">
        <f>2^-(Y3-Y4)</f>
        <v>1.1036229285862644E-3</v>
      </c>
      <c r="AB4" s="25">
        <f>AA4-Z3</f>
        <v>6.1421220503051562E-4</v>
      </c>
    </row>
    <row r="5" spans="1:28">
      <c r="A5" s="23" t="b">
        <v>1</v>
      </c>
      <c r="B5" s="23">
        <v>255</v>
      </c>
      <c r="C5" s="23" t="s">
        <v>802</v>
      </c>
      <c r="D5" s="23" t="s">
        <v>801</v>
      </c>
      <c r="E5" s="23">
        <v>35.200000000000003</v>
      </c>
      <c r="G5" s="23">
        <v>0</v>
      </c>
      <c r="K5" s="47"/>
      <c r="L5" s="29"/>
      <c r="M5" s="24">
        <f t="shared" si="0"/>
        <v>35.200000000000003</v>
      </c>
      <c r="N5" s="24">
        <f t="shared" si="1"/>
        <v>34.76</v>
      </c>
      <c r="O5" s="24"/>
      <c r="P5" s="29"/>
      <c r="Q5" s="24"/>
      <c r="R5" s="27"/>
      <c r="S5" s="27"/>
      <c r="T5" s="24"/>
      <c r="U5" s="29"/>
      <c r="V5" s="24"/>
      <c r="W5" s="24"/>
      <c r="X5" s="24"/>
      <c r="Y5" s="24"/>
      <c r="Z5" s="24"/>
      <c r="AA5" s="24"/>
    </row>
    <row r="6" spans="1:28">
      <c r="A6" s="23" t="b">
        <v>1</v>
      </c>
      <c r="B6" s="23">
        <v>255</v>
      </c>
      <c r="C6" s="23" t="s">
        <v>800</v>
      </c>
      <c r="D6" s="23" t="s">
        <v>799</v>
      </c>
      <c r="E6" s="23">
        <v>15.58</v>
      </c>
      <c r="G6" s="23">
        <v>0</v>
      </c>
      <c r="K6" s="47"/>
      <c r="L6" s="24" t="s">
        <v>798</v>
      </c>
      <c r="M6" s="24">
        <f t="shared" si="0"/>
        <v>15.58</v>
      </c>
      <c r="N6" s="24">
        <f t="shared" si="1"/>
        <v>35.65</v>
      </c>
      <c r="O6" s="24"/>
      <c r="P6" s="24" t="s">
        <v>798</v>
      </c>
      <c r="Q6" s="24" t="s">
        <v>753</v>
      </c>
      <c r="R6" s="27">
        <f>AVERAGE(M6:M8)</f>
        <v>15.810000000000002</v>
      </c>
      <c r="S6" s="27">
        <f>AVERAGE(N6:N8)</f>
        <v>35.016666666666666</v>
      </c>
      <c r="T6" s="24"/>
      <c r="U6" s="24" t="s">
        <v>798</v>
      </c>
      <c r="V6" s="25">
        <f>S6-R6</f>
        <v>19.206666666666663</v>
      </c>
      <c r="W6" s="25"/>
      <c r="X6" s="24" t="s">
        <v>797</v>
      </c>
      <c r="Y6" s="25">
        <f>V12-V18</f>
        <v>1.8866666666666649</v>
      </c>
      <c r="Z6" s="25">
        <f>2^-(Y6)</f>
        <v>0.27043116652002652</v>
      </c>
      <c r="AA6" s="25">
        <f>2^-(Y6+Y7)</f>
        <v>0.19540998750196278</v>
      </c>
      <c r="AB6" s="25">
        <f>Z6-AA6</f>
        <v>7.5021179018063738E-2</v>
      </c>
    </row>
    <row r="7" spans="1:28">
      <c r="A7" s="23" t="b">
        <v>1</v>
      </c>
      <c r="B7" s="23">
        <v>255</v>
      </c>
      <c r="C7" s="23" t="s">
        <v>796</v>
      </c>
      <c r="D7" s="23" t="s">
        <v>795</v>
      </c>
      <c r="E7" s="23">
        <v>16.05</v>
      </c>
      <c r="G7" s="23">
        <v>0</v>
      </c>
      <c r="K7" s="47"/>
      <c r="L7" s="29"/>
      <c r="M7" s="24">
        <f t="shared" si="0"/>
        <v>16.05</v>
      </c>
      <c r="N7" s="24">
        <f t="shared" si="1"/>
        <v>35.71</v>
      </c>
      <c r="O7" s="24"/>
      <c r="P7" s="29"/>
      <c r="Q7" s="24" t="s">
        <v>749</v>
      </c>
      <c r="R7" s="27">
        <f>STDEV(M6:M8)</f>
        <v>0.23515952032609724</v>
      </c>
      <c r="S7" s="27">
        <f>STDEV(N6:N8)</f>
        <v>1.1493186387305028</v>
      </c>
      <c r="T7" s="29"/>
      <c r="U7" s="29"/>
      <c r="V7" s="28">
        <f>SQRT(S7^2+R7^2)</f>
        <v>1.1731297171810695</v>
      </c>
      <c r="W7" s="24"/>
      <c r="X7" s="24"/>
      <c r="Y7" s="25">
        <f>$V$13</f>
        <v>0.46875722216658544</v>
      </c>
      <c r="Z7" s="24"/>
      <c r="AA7" s="25">
        <f>2^-(Y6-Y7)</f>
        <v>0.37425423725922768</v>
      </c>
      <c r="AB7" s="25">
        <f>AA7-Z6</f>
        <v>0.10382307073920116</v>
      </c>
    </row>
    <row r="8" spans="1:28">
      <c r="A8" s="23" t="b">
        <v>1</v>
      </c>
      <c r="B8" s="23">
        <v>255</v>
      </c>
      <c r="C8" s="23" t="s">
        <v>794</v>
      </c>
      <c r="D8" s="23" t="s">
        <v>793</v>
      </c>
      <c r="E8" s="23">
        <v>15.8</v>
      </c>
      <c r="G8" s="23">
        <v>0</v>
      </c>
      <c r="K8" s="47"/>
      <c r="L8" s="29"/>
      <c r="M8" s="24">
        <f t="shared" si="0"/>
        <v>15.8</v>
      </c>
      <c r="N8" s="24">
        <f t="shared" si="1"/>
        <v>33.69</v>
      </c>
      <c r="O8" s="24"/>
      <c r="P8" s="29"/>
      <c r="Q8" s="24"/>
      <c r="R8" s="27"/>
      <c r="S8" s="27"/>
      <c r="T8" s="29"/>
      <c r="U8" s="29"/>
      <c r="V8" s="29"/>
      <c r="W8" s="24"/>
      <c r="X8" s="24"/>
      <c r="Y8" s="24"/>
      <c r="Z8" s="24"/>
      <c r="AA8" s="24"/>
      <c r="AB8" s="26"/>
    </row>
    <row r="9" spans="1:28">
      <c r="A9" s="23" t="b">
        <v>1</v>
      </c>
      <c r="B9" s="23">
        <v>255</v>
      </c>
      <c r="C9" s="23" t="s">
        <v>792</v>
      </c>
      <c r="D9" s="23" t="s">
        <v>791</v>
      </c>
      <c r="E9" s="23">
        <v>34.94</v>
      </c>
      <c r="G9" s="23">
        <v>0</v>
      </c>
      <c r="K9" s="47"/>
      <c r="L9" s="24" t="s">
        <v>790</v>
      </c>
      <c r="M9" s="24">
        <f t="shared" si="0"/>
        <v>34.94</v>
      </c>
      <c r="N9" s="24">
        <f t="shared" si="1"/>
        <v>35.08</v>
      </c>
      <c r="O9" s="24"/>
      <c r="P9" s="24" t="s">
        <v>790</v>
      </c>
      <c r="Q9" s="24" t="s">
        <v>753</v>
      </c>
      <c r="R9" s="27">
        <f>AVERAGE(M9:M11)</f>
        <v>35.543333333333329</v>
      </c>
      <c r="S9" s="27">
        <f>AVERAGE(N9:N11)</f>
        <v>34.203333333333333</v>
      </c>
      <c r="T9" s="29"/>
      <c r="U9" s="24" t="s">
        <v>790</v>
      </c>
      <c r="V9" s="27">
        <f>S9-R9</f>
        <v>-1.3399999999999963</v>
      </c>
      <c r="W9" s="25"/>
      <c r="X9" s="24" t="s">
        <v>789</v>
      </c>
      <c r="Y9" s="25">
        <f>V18-V18</f>
        <v>0</v>
      </c>
      <c r="Z9" s="25">
        <f>2^-(Y9)</f>
        <v>1</v>
      </c>
      <c r="AA9" s="25">
        <f>2^-(Y9+Y10)</f>
        <v>0.88430229447795783</v>
      </c>
      <c r="AB9" s="25">
        <f>Z9-AA9</f>
        <v>0.11569770552204217</v>
      </c>
    </row>
    <row r="10" spans="1:28">
      <c r="A10" s="23" t="b">
        <v>1</v>
      </c>
      <c r="B10" s="23">
        <v>255</v>
      </c>
      <c r="C10" s="23" t="s">
        <v>788</v>
      </c>
      <c r="D10" s="23" t="s">
        <v>787</v>
      </c>
      <c r="E10" s="23">
        <v>36.25</v>
      </c>
      <c r="G10" s="23">
        <v>0</v>
      </c>
      <c r="K10" s="47"/>
      <c r="L10" s="29"/>
      <c r="M10" s="24">
        <f t="shared" si="0"/>
        <v>36.25</v>
      </c>
      <c r="N10" s="24">
        <f t="shared" si="1"/>
        <v>33.72</v>
      </c>
      <c r="O10" s="24"/>
      <c r="P10" s="29"/>
      <c r="Q10" s="24" t="s">
        <v>749</v>
      </c>
      <c r="R10" s="27">
        <f>STDEV(M9:M11)</f>
        <v>0.66108496680331108</v>
      </c>
      <c r="S10" s="27">
        <f>STDEV(N9:N11)</f>
        <v>0.76054804801099296</v>
      </c>
      <c r="T10" s="29"/>
      <c r="U10" s="29"/>
      <c r="V10" s="28">
        <f>SQRT(S10^2+R10^2)</f>
        <v>1.0077036601435299</v>
      </c>
      <c r="W10" s="24"/>
      <c r="X10" s="24"/>
      <c r="Y10" s="25">
        <f>$V$19</f>
        <v>0.17738846260866814</v>
      </c>
      <c r="Z10" s="24"/>
      <c r="AA10" s="25">
        <f>2^-(Y9-Y10)</f>
        <v>1.1308350167635193</v>
      </c>
      <c r="AB10" s="25">
        <f>AA10-Z9</f>
        <v>0.13083501676351927</v>
      </c>
    </row>
    <row r="11" spans="1:28">
      <c r="A11" s="23" t="b">
        <v>1</v>
      </c>
      <c r="B11" s="23">
        <v>255</v>
      </c>
      <c r="C11" s="23" t="s">
        <v>786</v>
      </c>
      <c r="D11" s="23" t="s">
        <v>785</v>
      </c>
      <c r="E11" s="23">
        <v>35.44</v>
      </c>
      <c r="G11" s="23">
        <v>0</v>
      </c>
      <c r="K11" s="47"/>
      <c r="L11" s="29"/>
      <c r="M11" s="24">
        <f t="shared" si="0"/>
        <v>35.44</v>
      </c>
      <c r="N11" s="24">
        <f t="shared" si="1"/>
        <v>33.81</v>
      </c>
      <c r="O11" s="24"/>
      <c r="P11" s="29"/>
      <c r="Q11" s="24"/>
      <c r="R11" s="27"/>
      <c r="S11" s="27"/>
      <c r="T11" s="29"/>
      <c r="U11" s="29"/>
      <c r="V11" s="29"/>
      <c r="W11" s="24"/>
      <c r="X11" s="24"/>
      <c r="Y11" s="24"/>
      <c r="Z11" s="24"/>
      <c r="AA11" s="24"/>
      <c r="AB11" s="26"/>
    </row>
    <row r="12" spans="1:28">
      <c r="A12" s="23" t="b">
        <v>1</v>
      </c>
      <c r="B12" s="23">
        <v>255</v>
      </c>
      <c r="C12" s="23" t="s">
        <v>784</v>
      </c>
      <c r="D12" s="23" t="s">
        <v>783</v>
      </c>
      <c r="E12" s="23">
        <v>14.85</v>
      </c>
      <c r="G12" s="23">
        <v>0</v>
      </c>
      <c r="K12" s="47"/>
      <c r="L12" s="24" t="s">
        <v>782</v>
      </c>
      <c r="M12" s="24">
        <f t="shared" si="0"/>
        <v>14.85</v>
      </c>
      <c r="N12" s="24">
        <f t="shared" si="1"/>
        <v>25.18</v>
      </c>
      <c r="O12" s="24"/>
      <c r="P12" s="24" t="s">
        <v>782</v>
      </c>
      <c r="Q12" s="24" t="s">
        <v>753</v>
      </c>
      <c r="R12" s="27">
        <f>AVERAGE(M12:M14)</f>
        <v>15.113333333333335</v>
      </c>
      <c r="S12" s="27">
        <f>AVERAGE(N12:N14)</f>
        <v>25.209999999999997</v>
      </c>
      <c r="T12" s="29"/>
      <c r="U12" s="24" t="s">
        <v>782</v>
      </c>
      <c r="V12" s="27">
        <f>S12-R12</f>
        <v>10.096666666666662</v>
      </c>
      <c r="W12" s="25"/>
      <c r="X12" s="24" t="s">
        <v>781</v>
      </c>
      <c r="Y12" s="25">
        <f>V24-V18</f>
        <v>-0.61999999999999744</v>
      </c>
      <c r="Z12" s="25">
        <f>2^-(Y12)</f>
        <v>1.5368751812880095</v>
      </c>
      <c r="AA12" s="25">
        <f>2^-(Y12+Y13)</f>
        <v>1.2429657701812187</v>
      </c>
      <c r="AB12" s="25">
        <f>Z12-AA12</f>
        <v>0.29390941110679081</v>
      </c>
    </row>
    <row r="13" spans="1:28">
      <c r="A13" s="23" t="b">
        <v>1</v>
      </c>
      <c r="B13" s="23">
        <v>255</v>
      </c>
      <c r="C13" s="23" t="s">
        <v>780</v>
      </c>
      <c r="D13" s="23" t="s">
        <v>779</v>
      </c>
      <c r="E13" s="23">
        <v>14.85</v>
      </c>
      <c r="G13" s="23">
        <v>0</v>
      </c>
      <c r="K13" s="47"/>
      <c r="L13" s="29"/>
      <c r="M13" s="24">
        <f t="shared" si="0"/>
        <v>14.85</v>
      </c>
      <c r="N13" s="24">
        <f t="shared" si="1"/>
        <v>25.12</v>
      </c>
      <c r="O13" s="24"/>
      <c r="P13" s="29"/>
      <c r="Q13" s="24" t="s">
        <v>749</v>
      </c>
      <c r="R13" s="27">
        <f>STDEV(M12:M14)</f>
        <v>0.4561067126598049</v>
      </c>
      <c r="S13" s="27">
        <f>STDEV(N12:N14)</f>
        <v>0.10816653826391835</v>
      </c>
      <c r="T13" s="29"/>
      <c r="U13" s="29"/>
      <c r="V13" s="28">
        <f>SQRT(S13^2+R13^2)</f>
        <v>0.46875722216658544</v>
      </c>
      <c r="W13" s="24"/>
      <c r="X13" s="24"/>
      <c r="Y13" s="25">
        <f>$V$25</f>
        <v>0.30621343319107786</v>
      </c>
      <c r="AA13" s="25">
        <f>2^-(Y12-Y13)</f>
        <v>1.9002818738239957</v>
      </c>
      <c r="AB13" s="25">
        <f>AA13-Z12</f>
        <v>0.36340669253598623</v>
      </c>
    </row>
    <row r="14" spans="1:28">
      <c r="A14" s="23" t="b">
        <v>1</v>
      </c>
      <c r="B14" s="23">
        <v>255</v>
      </c>
      <c r="C14" s="23" t="s">
        <v>778</v>
      </c>
      <c r="D14" s="23" t="s">
        <v>777</v>
      </c>
      <c r="E14" s="23">
        <v>15.64</v>
      </c>
      <c r="G14" s="23">
        <v>0</v>
      </c>
      <c r="K14" s="47"/>
      <c r="L14" s="29"/>
      <c r="M14" s="24">
        <f t="shared" si="0"/>
        <v>15.64</v>
      </c>
      <c r="N14" s="24">
        <f t="shared" si="1"/>
        <v>25.33</v>
      </c>
      <c r="O14" s="24"/>
      <c r="P14" s="29"/>
      <c r="Q14" s="24"/>
      <c r="R14" s="27"/>
      <c r="S14" s="27"/>
      <c r="T14" s="29"/>
      <c r="U14" s="29"/>
      <c r="V14" s="27"/>
      <c r="W14" s="25"/>
      <c r="X14" s="24"/>
    </row>
    <row r="15" spans="1:28">
      <c r="A15" s="23" t="b">
        <v>1</v>
      </c>
      <c r="B15" s="23">
        <v>255</v>
      </c>
      <c r="C15" s="23" t="s">
        <v>776</v>
      </c>
      <c r="D15" s="23" t="s">
        <v>775</v>
      </c>
      <c r="E15" s="23">
        <v>32.32</v>
      </c>
      <c r="G15" s="23">
        <v>0</v>
      </c>
      <c r="K15" s="47"/>
      <c r="L15" s="24" t="s">
        <v>774</v>
      </c>
      <c r="M15" s="24">
        <f t="shared" si="0"/>
        <v>32.32</v>
      </c>
      <c r="N15" s="24">
        <f t="shared" si="1"/>
        <v>34.979999999999997</v>
      </c>
      <c r="O15" s="24"/>
      <c r="P15" s="24" t="s">
        <v>774</v>
      </c>
      <c r="Q15" s="24" t="s">
        <v>753</v>
      </c>
      <c r="R15" s="27">
        <f>AVERAGE(M15:M17)</f>
        <v>32.613333333333337</v>
      </c>
      <c r="S15" s="27">
        <f>AVERAGE(N15:N17)</f>
        <v>34.619999999999997</v>
      </c>
      <c r="T15" s="29"/>
      <c r="U15" s="24" t="s">
        <v>774</v>
      </c>
      <c r="V15" s="27">
        <f>S15-R15</f>
        <v>2.0066666666666606</v>
      </c>
      <c r="W15" s="25"/>
      <c r="X15" s="24"/>
    </row>
    <row r="16" spans="1:28">
      <c r="A16" s="23" t="b">
        <v>1</v>
      </c>
      <c r="B16" s="23">
        <v>255</v>
      </c>
      <c r="C16" s="23" t="s">
        <v>773</v>
      </c>
      <c r="D16" s="23" t="s">
        <v>772</v>
      </c>
      <c r="E16" s="23">
        <v>32.630000000000003</v>
      </c>
      <c r="G16" s="23">
        <v>0</v>
      </c>
      <c r="K16" s="47"/>
      <c r="L16" s="24"/>
      <c r="M16" s="24">
        <f t="shared" si="0"/>
        <v>32.630000000000003</v>
      </c>
      <c r="N16" s="24">
        <f t="shared" si="1"/>
        <v>35.340000000000003</v>
      </c>
      <c r="O16" s="24"/>
      <c r="P16" s="24"/>
      <c r="Q16" s="24" t="s">
        <v>749</v>
      </c>
      <c r="R16" s="27">
        <f>STDEV(M15:M17)</f>
        <v>0.28536526301099341</v>
      </c>
      <c r="S16" s="27">
        <f>STDEV(N15:N17)</f>
        <v>0.95247047198325374</v>
      </c>
      <c r="T16" s="29"/>
      <c r="U16" s="24"/>
      <c r="V16" s="28">
        <f>SQRT(S16^2+R16^2)</f>
        <v>0.99430042408385588</v>
      </c>
      <c r="W16" s="24"/>
      <c r="X16" s="24"/>
    </row>
    <row r="17" spans="1:24">
      <c r="A17" s="23" t="b">
        <v>1</v>
      </c>
      <c r="B17" s="23">
        <v>255</v>
      </c>
      <c r="C17" s="23" t="s">
        <v>771</v>
      </c>
      <c r="D17" s="23" t="s">
        <v>770</v>
      </c>
      <c r="E17" s="23">
        <v>32.89</v>
      </c>
      <c r="G17" s="23">
        <v>0</v>
      </c>
      <c r="K17" s="47"/>
      <c r="L17" s="24"/>
      <c r="M17" s="24">
        <f t="shared" si="0"/>
        <v>32.89</v>
      </c>
      <c r="N17" s="24">
        <f t="shared" si="1"/>
        <v>33.54</v>
      </c>
      <c r="O17" s="24"/>
      <c r="P17" s="24"/>
      <c r="Q17" s="24"/>
      <c r="R17" s="27"/>
      <c r="S17" s="27"/>
      <c r="T17" s="29"/>
      <c r="U17" s="24"/>
      <c r="V17" s="29"/>
      <c r="W17" s="24"/>
      <c r="X17" s="24"/>
    </row>
    <row r="18" spans="1:24">
      <c r="A18" s="23" t="b">
        <v>1</v>
      </c>
      <c r="B18" s="23">
        <v>255</v>
      </c>
      <c r="C18" s="23" t="s">
        <v>769</v>
      </c>
      <c r="D18" s="23" t="s">
        <v>768</v>
      </c>
      <c r="E18" s="23">
        <v>13.48</v>
      </c>
      <c r="G18" s="23">
        <v>0</v>
      </c>
      <c r="K18" s="47"/>
      <c r="L18" s="24" t="s">
        <v>767</v>
      </c>
      <c r="M18" s="24">
        <f t="shared" si="0"/>
        <v>13.48</v>
      </c>
      <c r="N18" s="24">
        <f t="shared" si="1"/>
        <v>21.71</v>
      </c>
      <c r="O18" s="24"/>
      <c r="P18" s="24" t="s">
        <v>767</v>
      </c>
      <c r="Q18" s="24" t="s">
        <v>753</v>
      </c>
      <c r="R18" s="27">
        <f>AVERAGE(M18:M20)</f>
        <v>13.576666666666668</v>
      </c>
      <c r="S18" s="27">
        <f>AVERAGE(N18:N20)</f>
        <v>21.786666666666665</v>
      </c>
      <c r="T18" s="29"/>
      <c r="U18" s="24" t="s">
        <v>767</v>
      </c>
      <c r="V18" s="27">
        <f>S18-R18</f>
        <v>8.2099999999999973</v>
      </c>
      <c r="W18" s="25"/>
      <c r="X18" s="24"/>
    </row>
    <row r="19" spans="1:24">
      <c r="A19" s="23" t="b">
        <v>1</v>
      </c>
      <c r="B19" s="23">
        <v>255</v>
      </c>
      <c r="C19" s="23" t="s">
        <v>766</v>
      </c>
      <c r="D19" s="23" t="s">
        <v>765</v>
      </c>
      <c r="E19" s="23">
        <v>13.73</v>
      </c>
      <c r="G19" s="23">
        <v>0</v>
      </c>
      <c r="K19" s="47"/>
      <c r="L19" s="24"/>
      <c r="M19" s="24">
        <f t="shared" si="0"/>
        <v>13.73</v>
      </c>
      <c r="N19" s="24">
        <f t="shared" si="1"/>
        <v>21.73</v>
      </c>
      <c r="O19" s="24"/>
      <c r="P19" s="24"/>
      <c r="Q19" s="24" t="s">
        <v>749</v>
      </c>
      <c r="R19" s="27">
        <f>STDEV(M18:M20)</f>
        <v>0.13428824718989141</v>
      </c>
      <c r="S19" s="27">
        <f>STDEV(N18:N20)</f>
        <v>0.11590225767142533</v>
      </c>
      <c r="T19" s="29"/>
      <c r="U19" s="24"/>
      <c r="V19" s="28">
        <f>SQRT(S19^2+R19^2)</f>
        <v>0.17738846260866814</v>
      </c>
      <c r="W19" s="24"/>
      <c r="X19" s="24"/>
    </row>
    <row r="20" spans="1:24">
      <c r="A20" s="23" t="b">
        <v>1</v>
      </c>
      <c r="B20" s="23">
        <v>255</v>
      </c>
      <c r="C20" s="23" t="s">
        <v>764</v>
      </c>
      <c r="D20" s="23" t="s">
        <v>763</v>
      </c>
      <c r="E20" s="23">
        <v>13.52</v>
      </c>
      <c r="G20" s="23">
        <v>0</v>
      </c>
      <c r="K20" s="47"/>
      <c r="L20" s="24"/>
      <c r="M20" s="24">
        <f t="shared" si="0"/>
        <v>13.52</v>
      </c>
      <c r="N20" s="24">
        <f t="shared" si="1"/>
        <v>21.92</v>
      </c>
      <c r="O20" s="24"/>
      <c r="P20" s="24"/>
      <c r="Q20" s="24"/>
      <c r="R20" s="27"/>
      <c r="S20" s="27"/>
      <c r="T20" s="29"/>
      <c r="U20" s="24"/>
      <c r="V20" s="29"/>
      <c r="W20" s="24"/>
      <c r="X20" s="24"/>
    </row>
    <row r="21" spans="1:24">
      <c r="A21" s="23" t="b">
        <v>1</v>
      </c>
      <c r="B21" s="23">
        <v>255</v>
      </c>
      <c r="C21" s="23" t="s">
        <v>762</v>
      </c>
      <c r="D21" s="23" t="s">
        <v>761</v>
      </c>
      <c r="E21" s="23">
        <v>31.64</v>
      </c>
      <c r="G21" s="23">
        <v>0</v>
      </c>
      <c r="K21" s="47"/>
      <c r="L21" s="24" t="s">
        <v>760</v>
      </c>
      <c r="M21" s="24">
        <f t="shared" si="0"/>
        <v>31.64</v>
      </c>
      <c r="N21" s="24">
        <f t="shared" si="1"/>
        <v>32.53</v>
      </c>
      <c r="O21" s="24"/>
      <c r="P21" s="24" t="s">
        <v>760</v>
      </c>
      <c r="Q21" s="24" t="s">
        <v>753</v>
      </c>
      <c r="R21" s="27">
        <f>AVERAGE(M21:M23)</f>
        <v>31.816666666666666</v>
      </c>
      <c r="S21" s="27">
        <f>AVERAGE(N21:N23)</f>
        <v>33.919999999999995</v>
      </c>
      <c r="T21" s="29"/>
      <c r="U21" s="24" t="s">
        <v>760</v>
      </c>
      <c r="V21" s="27">
        <f>S21-R21</f>
        <v>2.1033333333333282</v>
      </c>
      <c r="W21" s="25"/>
      <c r="X21" s="24"/>
    </row>
    <row r="22" spans="1:24">
      <c r="A22" s="23" t="b">
        <v>1</v>
      </c>
      <c r="B22" s="23">
        <v>255</v>
      </c>
      <c r="C22" s="23" t="s">
        <v>759</v>
      </c>
      <c r="D22" s="23" t="s">
        <v>758</v>
      </c>
      <c r="E22" s="23">
        <v>32.06</v>
      </c>
      <c r="G22" s="23">
        <v>0</v>
      </c>
      <c r="K22" s="47"/>
      <c r="L22" s="24"/>
      <c r="M22" s="24">
        <f t="shared" si="0"/>
        <v>32.06</v>
      </c>
      <c r="N22" s="24">
        <f t="shared" si="1"/>
        <v>34.61</v>
      </c>
      <c r="O22" s="24"/>
      <c r="P22" s="24"/>
      <c r="Q22" s="24" t="s">
        <v>749</v>
      </c>
      <c r="R22" s="27">
        <f>STDEV(M21:M23)</f>
        <v>0.21779194965226281</v>
      </c>
      <c r="S22" s="27">
        <f>STDEV(N21:N23)</f>
        <v>1.2037856952132286</v>
      </c>
      <c r="T22" s="29"/>
      <c r="U22" s="24"/>
      <c r="V22" s="28">
        <f>SQRT(S22^2+R22^2)</f>
        <v>1.2233287919988356</v>
      </c>
      <c r="W22" s="24"/>
      <c r="X22" s="24"/>
    </row>
    <row r="23" spans="1:24">
      <c r="A23" s="23" t="b">
        <v>1</v>
      </c>
      <c r="B23" s="23">
        <v>255</v>
      </c>
      <c r="C23" s="23" t="s">
        <v>757</v>
      </c>
      <c r="D23" s="23" t="s">
        <v>756</v>
      </c>
      <c r="E23" s="23">
        <v>31.75</v>
      </c>
      <c r="G23" s="23">
        <v>0</v>
      </c>
      <c r="K23" s="47"/>
      <c r="L23" s="24"/>
      <c r="M23" s="24">
        <f t="shared" si="0"/>
        <v>31.75</v>
      </c>
      <c r="N23" s="24">
        <f t="shared" si="1"/>
        <v>34.619999999999997</v>
      </c>
      <c r="O23" s="24"/>
      <c r="P23" s="24"/>
      <c r="Q23" s="24"/>
      <c r="R23" s="27"/>
      <c r="S23" s="27"/>
      <c r="T23" s="29"/>
      <c r="U23" s="24"/>
      <c r="V23" s="29"/>
      <c r="W23" s="24"/>
      <c r="X23" s="24"/>
    </row>
    <row r="24" spans="1:24">
      <c r="A24" s="23" t="b">
        <v>1</v>
      </c>
      <c r="B24" s="23">
        <v>255</v>
      </c>
      <c r="C24" s="23" t="s">
        <v>755</v>
      </c>
      <c r="D24" s="23" t="s">
        <v>754</v>
      </c>
      <c r="E24" s="23">
        <v>13.84</v>
      </c>
      <c r="G24" s="23">
        <v>0</v>
      </c>
      <c r="K24" s="47"/>
      <c r="L24" s="24" t="s">
        <v>752</v>
      </c>
      <c r="M24" s="24">
        <f t="shared" si="0"/>
        <v>13.84</v>
      </c>
      <c r="N24" s="24">
        <f t="shared" si="1"/>
        <v>21.84</v>
      </c>
      <c r="O24" s="24"/>
      <c r="P24" s="24" t="s">
        <v>752</v>
      </c>
      <c r="Q24" s="24" t="s">
        <v>753</v>
      </c>
      <c r="R24" s="27">
        <f>AVERAGE(M24:M26)</f>
        <v>13.976666666666667</v>
      </c>
      <c r="S24" s="27">
        <f>AVERAGE(N24:N26)</f>
        <v>21.566666666666666</v>
      </c>
      <c r="T24" s="29"/>
      <c r="U24" s="24" t="s">
        <v>752</v>
      </c>
      <c r="V24" s="27">
        <f>S24-R24</f>
        <v>7.59</v>
      </c>
      <c r="W24" s="25"/>
      <c r="X24" s="24"/>
    </row>
    <row r="25" spans="1:24">
      <c r="A25" s="23" t="b">
        <v>1</v>
      </c>
      <c r="B25" s="23">
        <v>255</v>
      </c>
      <c r="C25" s="23" t="s">
        <v>751</v>
      </c>
      <c r="D25" s="23" t="s">
        <v>750</v>
      </c>
      <c r="E25" s="23">
        <v>13.92</v>
      </c>
      <c r="G25" s="23">
        <v>0</v>
      </c>
      <c r="K25" s="47"/>
      <c r="L25" s="24"/>
      <c r="M25" s="24">
        <f t="shared" si="0"/>
        <v>13.92</v>
      </c>
      <c r="N25" s="24">
        <f t="shared" si="1"/>
        <v>21.34</v>
      </c>
      <c r="O25" s="24"/>
      <c r="P25" s="24"/>
      <c r="Q25" s="24" t="s">
        <v>749</v>
      </c>
      <c r="R25" s="27">
        <f>STDEV(M24:M26)</f>
        <v>0.17214335111567144</v>
      </c>
      <c r="S25" s="27">
        <f>STDEV(N24:N26)</f>
        <v>0.25324559884296777</v>
      </c>
      <c r="T25" s="29"/>
      <c r="U25" s="24"/>
      <c r="V25" s="28">
        <f>SQRT(S25^2+R25^2)</f>
        <v>0.30621343319107786</v>
      </c>
      <c r="W25" s="24"/>
      <c r="X25" s="24"/>
    </row>
    <row r="26" spans="1:24">
      <c r="A26" s="23" t="b">
        <v>1</v>
      </c>
      <c r="B26" s="23">
        <v>255</v>
      </c>
      <c r="C26" s="23" t="s">
        <v>748</v>
      </c>
      <c r="D26" s="23" t="s">
        <v>747</v>
      </c>
      <c r="E26" s="23">
        <v>14.17</v>
      </c>
      <c r="G26" s="23">
        <v>0</v>
      </c>
      <c r="K26" s="47"/>
      <c r="L26" s="24"/>
      <c r="M26" s="24">
        <f t="shared" si="0"/>
        <v>14.17</v>
      </c>
      <c r="N26" s="24">
        <f t="shared" si="1"/>
        <v>21.52</v>
      </c>
      <c r="O26" s="24"/>
      <c r="P26" s="24"/>
      <c r="Q26" s="24"/>
      <c r="R26" s="27"/>
      <c r="S26" s="27"/>
      <c r="T26" s="24"/>
      <c r="U26" s="24"/>
      <c r="V26" s="24"/>
      <c r="W26" s="24"/>
      <c r="X26" s="24"/>
    </row>
    <row r="27" spans="1:24">
      <c r="A27" s="23" t="b">
        <v>1</v>
      </c>
      <c r="B27" s="23">
        <v>65280</v>
      </c>
      <c r="C27" s="23" t="s">
        <v>746</v>
      </c>
      <c r="D27" s="23" t="s">
        <v>745</v>
      </c>
      <c r="G27" s="23">
        <v>0</v>
      </c>
      <c r="K27" s="47" t="s">
        <v>744</v>
      </c>
      <c r="L27" s="24" t="s">
        <v>743</v>
      </c>
      <c r="M27" s="24">
        <f t="shared" si="0"/>
        <v>0</v>
      </c>
      <c r="N27" s="24">
        <f t="shared" si="1"/>
        <v>34.76</v>
      </c>
      <c r="O27" s="24"/>
      <c r="P27" s="24"/>
      <c r="Q27" s="24"/>
      <c r="R27" s="27"/>
      <c r="S27" s="27"/>
      <c r="T27" s="24"/>
      <c r="U27" s="24"/>
      <c r="V27" s="25"/>
      <c r="W27" s="25"/>
      <c r="X27" s="24"/>
    </row>
    <row r="28" spans="1:24">
      <c r="A28" s="23" t="b">
        <v>1</v>
      </c>
      <c r="B28" s="23">
        <v>65280</v>
      </c>
      <c r="C28" s="23" t="s">
        <v>742</v>
      </c>
      <c r="D28" s="23" t="s">
        <v>741</v>
      </c>
      <c r="G28" s="23">
        <v>0</v>
      </c>
      <c r="K28" s="47"/>
      <c r="L28" s="24"/>
      <c r="M28" s="24">
        <f t="shared" si="0"/>
        <v>0</v>
      </c>
      <c r="N28" s="24">
        <f t="shared" si="1"/>
        <v>34.96</v>
      </c>
      <c r="O28" s="24"/>
      <c r="P28" s="24"/>
      <c r="Q28" s="24"/>
      <c r="R28" s="27"/>
      <c r="S28" s="27"/>
      <c r="T28" s="24"/>
      <c r="U28" s="24"/>
      <c r="V28" s="26"/>
      <c r="W28" s="24"/>
      <c r="X28" s="24"/>
    </row>
    <row r="29" spans="1:24">
      <c r="A29" s="23" t="b">
        <v>1</v>
      </c>
      <c r="B29" s="23">
        <v>65280</v>
      </c>
      <c r="C29" s="23" t="s">
        <v>740</v>
      </c>
      <c r="D29" s="23" t="s">
        <v>739</v>
      </c>
      <c r="G29" s="23">
        <v>0</v>
      </c>
      <c r="K29" s="47"/>
      <c r="L29" s="24"/>
      <c r="M29" s="24">
        <f t="shared" si="0"/>
        <v>0</v>
      </c>
      <c r="N29" s="24">
        <f t="shared" si="1"/>
        <v>35.1</v>
      </c>
      <c r="O29" s="24"/>
      <c r="P29" s="24"/>
      <c r="Q29" s="24"/>
      <c r="R29" s="27"/>
      <c r="S29" s="25"/>
      <c r="T29" s="24"/>
      <c r="U29" s="24"/>
      <c r="V29" s="24"/>
      <c r="W29" s="24"/>
      <c r="X29" s="24"/>
    </row>
    <row r="30" spans="1:24">
      <c r="A30" s="23" t="b">
        <v>1</v>
      </c>
      <c r="B30" s="23">
        <v>65280</v>
      </c>
      <c r="C30" s="23" t="s">
        <v>738</v>
      </c>
      <c r="D30" s="23" t="s">
        <v>737</v>
      </c>
      <c r="G30" s="23">
        <v>0</v>
      </c>
      <c r="K30" s="47"/>
      <c r="L30" s="24" t="s">
        <v>736</v>
      </c>
      <c r="M30" s="24">
        <f t="shared" si="0"/>
        <v>0</v>
      </c>
      <c r="N30" s="24">
        <f t="shared" si="1"/>
        <v>7.3</v>
      </c>
      <c r="O30" s="24"/>
      <c r="P30" s="24"/>
      <c r="Q30" s="24"/>
      <c r="R30" s="27"/>
      <c r="S30" s="27"/>
      <c r="T30" s="24"/>
      <c r="U30" s="24"/>
      <c r="V30" s="25"/>
      <c r="W30" s="25"/>
      <c r="X30" s="24"/>
    </row>
    <row r="31" spans="1:24">
      <c r="A31" s="23" t="b">
        <v>1</v>
      </c>
      <c r="B31" s="23">
        <v>65280</v>
      </c>
      <c r="C31" s="23" t="s">
        <v>735</v>
      </c>
      <c r="D31" s="23" t="s">
        <v>734</v>
      </c>
      <c r="G31" s="23">
        <v>0</v>
      </c>
      <c r="K31" s="47"/>
      <c r="L31" s="24"/>
      <c r="M31" s="24">
        <f t="shared" si="0"/>
        <v>0</v>
      </c>
      <c r="N31" s="24">
        <f t="shared" si="1"/>
        <v>8.3800000000000008</v>
      </c>
      <c r="O31" s="24"/>
      <c r="P31" s="24"/>
      <c r="Q31" s="24"/>
      <c r="R31" s="27"/>
      <c r="S31" s="27"/>
      <c r="T31" s="24"/>
      <c r="U31" s="24"/>
      <c r="V31" s="26"/>
      <c r="W31" s="24"/>
      <c r="X31" s="24"/>
    </row>
    <row r="32" spans="1:24">
      <c r="A32" s="23" t="b">
        <v>1</v>
      </c>
      <c r="B32" s="23">
        <v>65280</v>
      </c>
      <c r="C32" s="23" t="s">
        <v>733</v>
      </c>
      <c r="D32" s="23" t="s">
        <v>732</v>
      </c>
      <c r="G32" s="23">
        <v>0</v>
      </c>
      <c r="K32" s="47"/>
      <c r="L32" s="24"/>
      <c r="M32" s="24">
        <f t="shared" si="0"/>
        <v>0</v>
      </c>
      <c r="N32" s="24">
        <f t="shared" si="1"/>
        <v>6.97</v>
      </c>
      <c r="O32" s="24"/>
      <c r="P32" s="24"/>
      <c r="Q32" s="24"/>
      <c r="R32" s="25"/>
      <c r="S32" s="25"/>
      <c r="T32" s="24"/>
      <c r="U32" s="24"/>
      <c r="V32" s="24"/>
      <c r="W32" s="24"/>
      <c r="X32" s="24"/>
    </row>
    <row r="33" spans="1:7">
      <c r="A33" s="23" t="b">
        <v>1</v>
      </c>
      <c r="B33" s="23">
        <v>255</v>
      </c>
      <c r="C33" s="23" t="s">
        <v>731</v>
      </c>
      <c r="D33" s="23" t="s">
        <v>730</v>
      </c>
      <c r="E33" s="23">
        <v>21.88</v>
      </c>
      <c r="G33" s="23">
        <v>0</v>
      </c>
    </row>
    <row r="34" spans="1:7">
      <c r="A34" s="23" t="b">
        <v>1</v>
      </c>
      <c r="B34" s="23">
        <v>255</v>
      </c>
      <c r="C34" s="23" t="s">
        <v>729</v>
      </c>
      <c r="D34" s="23" t="s">
        <v>728</v>
      </c>
      <c r="E34" s="23">
        <v>21.89</v>
      </c>
      <c r="G34" s="23">
        <v>0</v>
      </c>
    </row>
    <row r="35" spans="1:7">
      <c r="A35" s="23" t="b">
        <v>1</v>
      </c>
      <c r="B35" s="23">
        <v>255</v>
      </c>
      <c r="C35" s="23" t="s">
        <v>727</v>
      </c>
      <c r="D35" s="23" t="s">
        <v>726</v>
      </c>
      <c r="E35" s="23">
        <v>21.8</v>
      </c>
      <c r="G35" s="23">
        <v>0</v>
      </c>
    </row>
    <row r="36" spans="1:7">
      <c r="A36" s="23" t="b">
        <v>1</v>
      </c>
      <c r="B36" s="23">
        <v>255</v>
      </c>
      <c r="C36" s="23" t="s">
        <v>725</v>
      </c>
      <c r="D36" s="23" t="s">
        <v>724</v>
      </c>
      <c r="E36" s="23">
        <v>20.9</v>
      </c>
      <c r="G36" s="23">
        <v>0</v>
      </c>
    </row>
    <row r="37" spans="1:7">
      <c r="A37" s="23" t="b">
        <v>1</v>
      </c>
      <c r="B37" s="23">
        <v>255</v>
      </c>
      <c r="C37" s="23" t="s">
        <v>723</v>
      </c>
      <c r="D37" s="23" t="s">
        <v>722</v>
      </c>
      <c r="E37" s="23">
        <v>21.37</v>
      </c>
      <c r="G37" s="23">
        <v>0</v>
      </c>
    </row>
    <row r="38" spans="1:7">
      <c r="A38" s="23" t="b">
        <v>1</v>
      </c>
      <c r="B38" s="23">
        <v>255</v>
      </c>
      <c r="C38" s="23" t="s">
        <v>721</v>
      </c>
      <c r="D38" s="23" t="s">
        <v>720</v>
      </c>
      <c r="E38" s="23">
        <v>21.13</v>
      </c>
      <c r="G38" s="23">
        <v>0</v>
      </c>
    </row>
    <row r="39" spans="1:7">
      <c r="A39" s="23" t="b">
        <v>1</v>
      </c>
      <c r="B39" s="23">
        <v>255</v>
      </c>
      <c r="C39" s="23" t="s">
        <v>719</v>
      </c>
      <c r="D39" s="23" t="s">
        <v>718</v>
      </c>
      <c r="E39" s="23">
        <v>22.2</v>
      </c>
      <c r="G39" s="23">
        <v>0</v>
      </c>
    </row>
    <row r="40" spans="1:7">
      <c r="A40" s="23" t="b">
        <v>1</v>
      </c>
      <c r="B40" s="23">
        <v>255</v>
      </c>
      <c r="C40" s="23" t="s">
        <v>717</v>
      </c>
      <c r="D40" s="23" t="s">
        <v>716</v>
      </c>
      <c r="E40" s="23">
        <v>22.21</v>
      </c>
      <c r="G40" s="23">
        <v>0</v>
      </c>
    </row>
    <row r="41" spans="1:7">
      <c r="A41" s="23" t="b">
        <v>1</v>
      </c>
      <c r="B41" s="23">
        <v>255</v>
      </c>
      <c r="C41" s="23" t="s">
        <v>715</v>
      </c>
      <c r="D41" s="23" t="s">
        <v>714</v>
      </c>
      <c r="E41" s="23">
        <v>22.06</v>
      </c>
      <c r="G41" s="23">
        <v>0</v>
      </c>
    </row>
    <row r="42" spans="1:7">
      <c r="A42" s="23" t="b">
        <v>1</v>
      </c>
      <c r="B42" s="23">
        <v>255</v>
      </c>
      <c r="C42" s="23" t="s">
        <v>713</v>
      </c>
      <c r="D42" s="23" t="s">
        <v>712</v>
      </c>
      <c r="E42" s="23">
        <v>21.29</v>
      </c>
      <c r="G42" s="23">
        <v>0</v>
      </c>
    </row>
    <row r="43" spans="1:7">
      <c r="A43" s="23" t="b">
        <v>1</v>
      </c>
      <c r="B43" s="23">
        <v>255</v>
      </c>
      <c r="C43" s="23" t="s">
        <v>711</v>
      </c>
      <c r="D43" s="23" t="s">
        <v>710</v>
      </c>
      <c r="E43" s="23">
        <v>21.8</v>
      </c>
      <c r="G43" s="23">
        <v>0</v>
      </c>
    </row>
    <row r="44" spans="1:7">
      <c r="A44" s="23" t="b">
        <v>1</v>
      </c>
      <c r="B44" s="23">
        <v>255</v>
      </c>
      <c r="C44" s="23" t="s">
        <v>709</v>
      </c>
      <c r="D44" s="23" t="s">
        <v>708</v>
      </c>
      <c r="E44" s="23">
        <v>21.63</v>
      </c>
      <c r="G44" s="23">
        <v>0</v>
      </c>
    </row>
    <row r="45" spans="1:7">
      <c r="A45" s="23" t="b">
        <v>1</v>
      </c>
      <c r="B45" s="23">
        <v>65280</v>
      </c>
      <c r="C45" s="23" t="s">
        <v>707</v>
      </c>
      <c r="D45" s="23" t="s">
        <v>706</v>
      </c>
      <c r="G45" s="23">
        <v>0</v>
      </c>
    </row>
    <row r="46" spans="1:7">
      <c r="A46" s="23" t="b">
        <v>1</v>
      </c>
      <c r="B46" s="23">
        <v>65280</v>
      </c>
      <c r="C46" s="23" t="s">
        <v>705</v>
      </c>
      <c r="D46" s="23" t="s">
        <v>704</v>
      </c>
      <c r="G46" s="23">
        <v>0</v>
      </c>
    </row>
    <row r="47" spans="1:7">
      <c r="A47" s="23" t="b">
        <v>1</v>
      </c>
      <c r="B47" s="23">
        <v>65280</v>
      </c>
      <c r="C47" s="23" t="s">
        <v>703</v>
      </c>
      <c r="D47" s="23" t="s">
        <v>702</v>
      </c>
      <c r="G47" s="23">
        <v>0</v>
      </c>
    </row>
    <row r="48" spans="1:7">
      <c r="A48" s="23" t="b">
        <v>1</v>
      </c>
      <c r="B48" s="23">
        <v>65280</v>
      </c>
      <c r="C48" s="23" t="s">
        <v>701</v>
      </c>
      <c r="D48" s="23" t="s">
        <v>700</v>
      </c>
      <c r="G48" s="23">
        <v>0</v>
      </c>
    </row>
    <row r="49" spans="1:7">
      <c r="A49" s="23" t="b">
        <v>1</v>
      </c>
      <c r="B49" s="23">
        <v>65280</v>
      </c>
      <c r="C49" s="23" t="s">
        <v>699</v>
      </c>
      <c r="D49" s="23" t="s">
        <v>698</v>
      </c>
      <c r="G49" s="23">
        <v>0</v>
      </c>
    </row>
    <row r="50" spans="1:7">
      <c r="A50" s="23" t="b">
        <v>1</v>
      </c>
      <c r="B50" s="23">
        <v>65280</v>
      </c>
      <c r="C50" s="23" t="s">
        <v>697</v>
      </c>
      <c r="D50" s="23" t="s">
        <v>696</v>
      </c>
      <c r="G50" s="23">
        <v>0</v>
      </c>
    </row>
    <row r="51" spans="1:7">
      <c r="A51" s="23" t="b">
        <v>1</v>
      </c>
      <c r="B51" s="23">
        <v>255</v>
      </c>
      <c r="C51" s="23" t="s">
        <v>695</v>
      </c>
      <c r="D51" s="23" t="s">
        <v>694</v>
      </c>
      <c r="E51" s="23">
        <v>33.49</v>
      </c>
      <c r="G51" s="23">
        <v>0</v>
      </c>
    </row>
    <row r="52" spans="1:7">
      <c r="A52" s="23" t="b">
        <v>1</v>
      </c>
      <c r="B52" s="23">
        <v>255</v>
      </c>
      <c r="C52" s="23" t="s">
        <v>693</v>
      </c>
      <c r="D52" s="23" t="s">
        <v>692</v>
      </c>
      <c r="E52" s="23">
        <v>35.07</v>
      </c>
      <c r="G52" s="23">
        <v>0</v>
      </c>
    </row>
    <row r="53" spans="1:7">
      <c r="A53" s="23" t="b">
        <v>1</v>
      </c>
      <c r="B53" s="23">
        <v>255</v>
      </c>
      <c r="C53" s="23" t="s">
        <v>691</v>
      </c>
      <c r="D53" s="23" t="s">
        <v>690</v>
      </c>
      <c r="E53" s="23">
        <v>34.76</v>
      </c>
      <c r="G53" s="23">
        <v>0</v>
      </c>
    </row>
    <row r="54" spans="1:7">
      <c r="A54" s="23" t="b">
        <v>1</v>
      </c>
      <c r="B54" s="23">
        <v>255</v>
      </c>
      <c r="C54" s="23" t="s">
        <v>689</v>
      </c>
      <c r="D54" s="23" t="s">
        <v>688</v>
      </c>
      <c r="E54" s="23">
        <v>35.65</v>
      </c>
      <c r="G54" s="23">
        <v>0</v>
      </c>
    </row>
    <row r="55" spans="1:7">
      <c r="A55" s="23" t="b">
        <v>1</v>
      </c>
      <c r="B55" s="23">
        <v>255</v>
      </c>
      <c r="C55" s="23" t="s">
        <v>687</v>
      </c>
      <c r="D55" s="23" t="s">
        <v>686</v>
      </c>
      <c r="E55" s="23">
        <v>35.71</v>
      </c>
      <c r="G55" s="23">
        <v>0</v>
      </c>
    </row>
    <row r="56" spans="1:7">
      <c r="A56" s="23" t="b">
        <v>1</v>
      </c>
      <c r="B56" s="23">
        <v>255</v>
      </c>
      <c r="C56" s="23" t="s">
        <v>685</v>
      </c>
      <c r="D56" s="23" t="s">
        <v>684</v>
      </c>
      <c r="E56" s="23">
        <v>33.69</v>
      </c>
      <c r="G56" s="23">
        <v>0</v>
      </c>
    </row>
    <row r="57" spans="1:7">
      <c r="A57" s="23" t="b">
        <v>1</v>
      </c>
      <c r="B57" s="23">
        <v>255</v>
      </c>
      <c r="C57" s="23" t="s">
        <v>683</v>
      </c>
      <c r="D57" s="23" t="s">
        <v>682</v>
      </c>
      <c r="E57" s="23">
        <v>35.08</v>
      </c>
      <c r="G57" s="23">
        <v>0</v>
      </c>
    </row>
    <row r="58" spans="1:7">
      <c r="A58" s="23" t="b">
        <v>1</v>
      </c>
      <c r="B58" s="23">
        <v>255</v>
      </c>
      <c r="C58" s="23" t="s">
        <v>681</v>
      </c>
      <c r="D58" s="23" t="s">
        <v>680</v>
      </c>
      <c r="E58" s="23">
        <v>33.72</v>
      </c>
      <c r="G58" s="23">
        <v>0</v>
      </c>
    </row>
    <row r="59" spans="1:7">
      <c r="A59" s="23" t="b">
        <v>1</v>
      </c>
      <c r="B59" s="23">
        <v>255</v>
      </c>
      <c r="C59" s="23" t="s">
        <v>679</v>
      </c>
      <c r="D59" s="23" t="s">
        <v>678</v>
      </c>
      <c r="E59" s="23">
        <v>33.81</v>
      </c>
      <c r="G59" s="23">
        <v>0</v>
      </c>
    </row>
    <row r="60" spans="1:7">
      <c r="A60" s="23" t="b">
        <v>1</v>
      </c>
      <c r="B60" s="23">
        <v>255</v>
      </c>
      <c r="C60" s="23" t="s">
        <v>677</v>
      </c>
      <c r="D60" s="23" t="s">
        <v>676</v>
      </c>
      <c r="E60" s="23">
        <v>25.18</v>
      </c>
      <c r="G60" s="23">
        <v>0</v>
      </c>
    </row>
    <row r="61" spans="1:7">
      <c r="A61" s="23" t="b">
        <v>1</v>
      </c>
      <c r="B61" s="23">
        <v>255</v>
      </c>
      <c r="C61" s="23" t="s">
        <v>675</v>
      </c>
      <c r="D61" s="23" t="s">
        <v>674</v>
      </c>
      <c r="E61" s="23">
        <v>25.12</v>
      </c>
      <c r="G61" s="23">
        <v>0</v>
      </c>
    </row>
    <row r="62" spans="1:7">
      <c r="A62" s="23" t="b">
        <v>1</v>
      </c>
      <c r="B62" s="23">
        <v>255</v>
      </c>
      <c r="C62" s="23" t="s">
        <v>673</v>
      </c>
      <c r="D62" s="23" t="s">
        <v>672</v>
      </c>
      <c r="E62" s="23">
        <v>25.33</v>
      </c>
      <c r="G62" s="23">
        <v>0</v>
      </c>
    </row>
    <row r="63" spans="1:7">
      <c r="A63" s="23" t="b">
        <v>1</v>
      </c>
      <c r="B63" s="23">
        <v>255</v>
      </c>
      <c r="C63" s="23" t="s">
        <v>671</v>
      </c>
      <c r="D63" s="23" t="s">
        <v>670</v>
      </c>
      <c r="E63" s="23">
        <v>34.979999999999997</v>
      </c>
      <c r="G63" s="23">
        <v>0</v>
      </c>
    </row>
    <row r="64" spans="1:7">
      <c r="A64" s="23" t="b">
        <v>1</v>
      </c>
      <c r="B64" s="23">
        <v>255</v>
      </c>
      <c r="C64" s="23" t="s">
        <v>669</v>
      </c>
      <c r="D64" s="23" t="s">
        <v>668</v>
      </c>
      <c r="E64" s="23">
        <v>35.340000000000003</v>
      </c>
      <c r="G64" s="23">
        <v>0</v>
      </c>
    </row>
    <row r="65" spans="1:7">
      <c r="A65" s="23" t="b">
        <v>1</v>
      </c>
      <c r="B65" s="23">
        <v>255</v>
      </c>
      <c r="C65" s="23" t="s">
        <v>667</v>
      </c>
      <c r="D65" s="23" t="s">
        <v>666</v>
      </c>
      <c r="E65" s="23">
        <v>33.54</v>
      </c>
      <c r="G65" s="23">
        <v>0</v>
      </c>
    </row>
    <row r="66" spans="1:7">
      <c r="A66" s="23" t="b">
        <v>1</v>
      </c>
      <c r="B66" s="23">
        <v>255</v>
      </c>
      <c r="C66" s="23" t="s">
        <v>665</v>
      </c>
      <c r="D66" s="23" t="s">
        <v>664</v>
      </c>
      <c r="E66" s="23">
        <v>21.71</v>
      </c>
      <c r="G66" s="23">
        <v>0</v>
      </c>
    </row>
    <row r="67" spans="1:7">
      <c r="A67" s="23" t="b">
        <v>1</v>
      </c>
      <c r="B67" s="23">
        <v>255</v>
      </c>
      <c r="C67" s="23" t="s">
        <v>663</v>
      </c>
      <c r="D67" s="23" t="s">
        <v>662</v>
      </c>
      <c r="E67" s="23">
        <v>21.73</v>
      </c>
      <c r="G67" s="23">
        <v>0</v>
      </c>
    </row>
    <row r="68" spans="1:7">
      <c r="A68" s="23" t="b">
        <v>1</v>
      </c>
      <c r="B68" s="23">
        <v>255</v>
      </c>
      <c r="C68" s="23" t="s">
        <v>661</v>
      </c>
      <c r="D68" s="23" t="s">
        <v>660</v>
      </c>
      <c r="E68" s="23">
        <v>21.92</v>
      </c>
      <c r="G68" s="23">
        <v>0</v>
      </c>
    </row>
    <row r="69" spans="1:7">
      <c r="A69" s="23" t="b">
        <v>1</v>
      </c>
      <c r="B69" s="23">
        <v>255</v>
      </c>
      <c r="C69" s="23" t="s">
        <v>659</v>
      </c>
      <c r="D69" s="23" t="s">
        <v>658</v>
      </c>
      <c r="E69" s="23">
        <v>32.53</v>
      </c>
      <c r="G69" s="23">
        <v>0</v>
      </c>
    </row>
    <row r="70" spans="1:7">
      <c r="A70" s="23" t="b">
        <v>1</v>
      </c>
      <c r="B70" s="23">
        <v>255</v>
      </c>
      <c r="C70" s="23" t="s">
        <v>657</v>
      </c>
      <c r="D70" s="23" t="s">
        <v>656</v>
      </c>
      <c r="E70" s="23">
        <v>34.61</v>
      </c>
      <c r="G70" s="23">
        <v>0</v>
      </c>
    </row>
    <row r="71" spans="1:7">
      <c r="A71" s="23" t="b">
        <v>1</v>
      </c>
      <c r="B71" s="23">
        <v>255</v>
      </c>
      <c r="C71" s="23" t="s">
        <v>655</v>
      </c>
      <c r="D71" s="23" t="s">
        <v>654</v>
      </c>
      <c r="E71" s="23">
        <v>34.619999999999997</v>
      </c>
      <c r="G71" s="23">
        <v>0</v>
      </c>
    </row>
    <row r="72" spans="1:7">
      <c r="A72" s="23" t="b">
        <v>1</v>
      </c>
      <c r="B72" s="23">
        <v>255</v>
      </c>
      <c r="C72" s="23" t="s">
        <v>653</v>
      </c>
      <c r="D72" s="23" t="s">
        <v>652</v>
      </c>
      <c r="E72" s="23">
        <v>21.84</v>
      </c>
      <c r="G72" s="23">
        <v>0</v>
      </c>
    </row>
    <row r="73" spans="1:7">
      <c r="A73" s="23" t="b">
        <v>1</v>
      </c>
      <c r="B73" s="23">
        <v>255</v>
      </c>
      <c r="C73" s="23" t="s">
        <v>651</v>
      </c>
      <c r="D73" s="23" t="s">
        <v>650</v>
      </c>
      <c r="E73" s="23">
        <v>21.34</v>
      </c>
      <c r="G73" s="23">
        <v>0</v>
      </c>
    </row>
    <row r="74" spans="1:7">
      <c r="A74" s="23" t="b">
        <v>1</v>
      </c>
      <c r="B74" s="23">
        <v>255</v>
      </c>
      <c r="C74" s="23" t="s">
        <v>649</v>
      </c>
      <c r="D74" s="23" t="s">
        <v>648</v>
      </c>
      <c r="E74" s="23">
        <v>21.52</v>
      </c>
      <c r="G74" s="23">
        <v>0</v>
      </c>
    </row>
    <row r="75" spans="1:7">
      <c r="A75" s="23" t="b">
        <v>1</v>
      </c>
      <c r="B75" s="23">
        <v>255</v>
      </c>
      <c r="C75" s="23" t="s">
        <v>647</v>
      </c>
      <c r="D75" s="23" t="s">
        <v>646</v>
      </c>
      <c r="E75" s="23">
        <v>34.76</v>
      </c>
      <c r="G75" s="23">
        <v>0</v>
      </c>
    </row>
    <row r="76" spans="1:7">
      <c r="A76" s="23" t="b">
        <v>1</v>
      </c>
      <c r="B76" s="23">
        <v>255</v>
      </c>
      <c r="C76" s="23" t="s">
        <v>645</v>
      </c>
      <c r="D76" s="23" t="s">
        <v>644</v>
      </c>
      <c r="E76" s="23">
        <v>34.96</v>
      </c>
      <c r="G76" s="23">
        <v>0</v>
      </c>
    </row>
    <row r="77" spans="1:7">
      <c r="A77" s="23" t="b">
        <v>1</v>
      </c>
      <c r="B77" s="23">
        <v>255</v>
      </c>
      <c r="C77" s="23" t="s">
        <v>643</v>
      </c>
      <c r="D77" s="23" t="s">
        <v>642</v>
      </c>
      <c r="E77" s="23">
        <v>35.1</v>
      </c>
      <c r="G77" s="23">
        <v>0</v>
      </c>
    </row>
    <row r="78" spans="1:7">
      <c r="A78" s="23" t="b">
        <v>1</v>
      </c>
      <c r="B78" s="23">
        <v>255</v>
      </c>
      <c r="C78" s="23" t="s">
        <v>641</v>
      </c>
      <c r="D78" s="23" t="s">
        <v>640</v>
      </c>
      <c r="E78" s="23">
        <v>7.3</v>
      </c>
      <c r="G78" s="23">
        <v>0</v>
      </c>
    </row>
    <row r="79" spans="1:7">
      <c r="A79" s="23" t="b">
        <v>1</v>
      </c>
      <c r="B79" s="23">
        <v>255</v>
      </c>
      <c r="C79" s="23" t="s">
        <v>639</v>
      </c>
      <c r="D79" s="23" t="s">
        <v>638</v>
      </c>
      <c r="E79" s="23">
        <v>8.3800000000000008</v>
      </c>
      <c r="G79" s="23">
        <v>0</v>
      </c>
    </row>
    <row r="80" spans="1:7">
      <c r="A80" s="23" t="b">
        <v>1</v>
      </c>
      <c r="B80" s="23">
        <v>255</v>
      </c>
      <c r="C80" s="23" t="s">
        <v>637</v>
      </c>
      <c r="D80" s="23" t="s">
        <v>636</v>
      </c>
      <c r="E80" s="23">
        <v>6.97</v>
      </c>
      <c r="G80" s="23">
        <v>0</v>
      </c>
    </row>
    <row r="81" spans="1:7">
      <c r="A81" s="23" t="b">
        <v>1</v>
      </c>
      <c r="B81" s="23">
        <v>255</v>
      </c>
      <c r="C81" s="23" t="s">
        <v>635</v>
      </c>
      <c r="D81" s="23" t="s">
        <v>634</v>
      </c>
      <c r="E81" s="23">
        <v>29.66</v>
      </c>
      <c r="G81" s="23">
        <v>0</v>
      </c>
    </row>
    <row r="82" spans="1:7">
      <c r="A82" s="23" t="b">
        <v>1</v>
      </c>
      <c r="B82" s="23">
        <v>255</v>
      </c>
      <c r="C82" s="23" t="s">
        <v>633</v>
      </c>
      <c r="D82" s="23" t="s">
        <v>632</v>
      </c>
      <c r="E82" s="23">
        <v>29.61</v>
      </c>
      <c r="G82" s="23">
        <v>0</v>
      </c>
    </row>
    <row r="83" spans="1:7">
      <c r="A83" s="23" t="b">
        <v>1</v>
      </c>
      <c r="B83" s="23">
        <v>255</v>
      </c>
      <c r="C83" s="23" t="s">
        <v>631</v>
      </c>
      <c r="D83" s="23" t="s">
        <v>630</v>
      </c>
      <c r="E83" s="23">
        <v>29.91</v>
      </c>
      <c r="G83" s="23">
        <v>0</v>
      </c>
    </row>
    <row r="84" spans="1:7">
      <c r="A84" s="23" t="b">
        <v>1</v>
      </c>
      <c r="B84" s="23">
        <v>255</v>
      </c>
      <c r="C84" s="23" t="s">
        <v>629</v>
      </c>
      <c r="D84" s="23" t="s">
        <v>628</v>
      </c>
      <c r="E84" s="23">
        <v>27.53</v>
      </c>
      <c r="G84" s="23">
        <v>0</v>
      </c>
    </row>
    <row r="85" spans="1:7">
      <c r="A85" s="23" t="b">
        <v>1</v>
      </c>
      <c r="B85" s="23">
        <v>255</v>
      </c>
      <c r="C85" s="23" t="s">
        <v>627</v>
      </c>
      <c r="D85" s="23" t="s">
        <v>626</v>
      </c>
      <c r="E85" s="23">
        <v>27.26</v>
      </c>
      <c r="G85" s="23">
        <v>0</v>
      </c>
    </row>
    <row r="86" spans="1:7">
      <c r="A86" s="23" t="b">
        <v>1</v>
      </c>
      <c r="B86" s="23">
        <v>255</v>
      </c>
      <c r="C86" s="23" t="s">
        <v>625</v>
      </c>
      <c r="D86" s="23" t="s">
        <v>624</v>
      </c>
      <c r="E86" s="23">
        <v>27.28</v>
      </c>
      <c r="G86" s="23">
        <v>0</v>
      </c>
    </row>
    <row r="87" spans="1:7">
      <c r="A87" s="23" t="b">
        <v>1</v>
      </c>
      <c r="B87" s="23">
        <v>255</v>
      </c>
      <c r="C87" s="23" t="s">
        <v>623</v>
      </c>
      <c r="D87" s="23" t="s">
        <v>622</v>
      </c>
      <c r="E87" s="23">
        <v>30.51</v>
      </c>
      <c r="G87" s="23">
        <v>0</v>
      </c>
    </row>
    <row r="88" spans="1:7">
      <c r="A88" s="23" t="b">
        <v>1</v>
      </c>
      <c r="B88" s="23">
        <v>255</v>
      </c>
      <c r="C88" s="23" t="s">
        <v>621</v>
      </c>
      <c r="D88" s="23" t="s">
        <v>620</v>
      </c>
      <c r="E88" s="23">
        <v>30.55</v>
      </c>
      <c r="G88" s="23">
        <v>0</v>
      </c>
    </row>
    <row r="89" spans="1:7">
      <c r="A89" s="23" t="b">
        <v>1</v>
      </c>
      <c r="B89" s="23">
        <v>255</v>
      </c>
      <c r="C89" s="23" t="s">
        <v>619</v>
      </c>
      <c r="D89" s="23" t="s">
        <v>618</v>
      </c>
      <c r="E89" s="23">
        <v>30.58</v>
      </c>
      <c r="G89" s="23">
        <v>0</v>
      </c>
    </row>
    <row r="90" spans="1:7">
      <c r="A90" s="23" t="b">
        <v>1</v>
      </c>
      <c r="B90" s="23">
        <v>255</v>
      </c>
      <c r="C90" s="23" t="s">
        <v>617</v>
      </c>
      <c r="D90" s="23" t="s">
        <v>616</v>
      </c>
      <c r="E90" s="23">
        <v>27.23</v>
      </c>
      <c r="G90" s="23">
        <v>0</v>
      </c>
    </row>
    <row r="91" spans="1:7">
      <c r="A91" s="23" t="b">
        <v>1</v>
      </c>
      <c r="B91" s="23">
        <v>255</v>
      </c>
      <c r="C91" s="23" t="s">
        <v>615</v>
      </c>
      <c r="D91" s="23" t="s">
        <v>614</v>
      </c>
      <c r="E91" s="23">
        <v>27.11</v>
      </c>
      <c r="G91" s="23">
        <v>0</v>
      </c>
    </row>
    <row r="92" spans="1:7">
      <c r="A92" s="23" t="b">
        <v>1</v>
      </c>
      <c r="B92" s="23">
        <v>255</v>
      </c>
      <c r="C92" s="23" t="s">
        <v>613</v>
      </c>
      <c r="D92" s="23" t="s">
        <v>612</v>
      </c>
      <c r="E92" s="23">
        <v>27.48</v>
      </c>
      <c r="G92" s="23">
        <v>0</v>
      </c>
    </row>
    <row r="93" spans="1:7">
      <c r="A93" s="23" t="b">
        <v>1</v>
      </c>
      <c r="B93" s="23">
        <v>65280</v>
      </c>
      <c r="C93" s="23" t="s">
        <v>611</v>
      </c>
      <c r="D93" s="23" t="s">
        <v>610</v>
      </c>
      <c r="G93" s="23">
        <v>0</v>
      </c>
    </row>
    <row r="94" spans="1:7">
      <c r="A94" s="23" t="b">
        <v>1</v>
      </c>
      <c r="B94" s="23">
        <v>65280</v>
      </c>
      <c r="C94" s="23" t="s">
        <v>609</v>
      </c>
      <c r="D94" s="23" t="s">
        <v>608</v>
      </c>
      <c r="G94" s="23">
        <v>0</v>
      </c>
    </row>
    <row r="95" spans="1:7">
      <c r="A95" s="23" t="b">
        <v>1</v>
      </c>
      <c r="B95" s="23">
        <v>65280</v>
      </c>
      <c r="C95" s="23" t="s">
        <v>607</v>
      </c>
      <c r="D95" s="23" t="s">
        <v>606</v>
      </c>
      <c r="G95" s="23">
        <v>0</v>
      </c>
    </row>
    <row r="96" spans="1:7">
      <c r="A96" s="23" t="b">
        <v>1</v>
      </c>
      <c r="B96" s="23">
        <v>65280</v>
      </c>
      <c r="C96" s="23" t="s">
        <v>605</v>
      </c>
      <c r="D96" s="23" t="s">
        <v>604</v>
      </c>
      <c r="G96" s="23">
        <v>0</v>
      </c>
    </row>
    <row r="97" spans="1:7">
      <c r="A97" s="23" t="b">
        <v>1</v>
      </c>
      <c r="B97" s="23">
        <v>65280</v>
      </c>
      <c r="C97" s="23" t="s">
        <v>603</v>
      </c>
      <c r="D97" s="23" t="s">
        <v>602</v>
      </c>
      <c r="G97" s="23">
        <v>0</v>
      </c>
    </row>
    <row r="98" spans="1:7">
      <c r="A98" s="23" t="b">
        <v>1</v>
      </c>
      <c r="B98" s="23">
        <v>65280</v>
      </c>
      <c r="C98" s="23" t="s">
        <v>601</v>
      </c>
      <c r="D98" s="23" t="s">
        <v>600</v>
      </c>
      <c r="G98" s="23">
        <v>0</v>
      </c>
    </row>
    <row r="99" spans="1:7">
      <c r="A99" s="23" t="b">
        <v>1</v>
      </c>
      <c r="B99" s="23">
        <v>65280</v>
      </c>
      <c r="C99" s="23" t="s">
        <v>599</v>
      </c>
      <c r="D99" s="23" t="s">
        <v>598</v>
      </c>
      <c r="G99" s="23">
        <v>0</v>
      </c>
    </row>
    <row r="100" spans="1:7">
      <c r="A100" s="23" t="b">
        <v>1</v>
      </c>
      <c r="B100" s="23">
        <v>65280</v>
      </c>
      <c r="C100" s="23" t="s">
        <v>597</v>
      </c>
      <c r="D100" s="23" t="s">
        <v>596</v>
      </c>
      <c r="G100" s="23">
        <v>0</v>
      </c>
    </row>
    <row r="101" spans="1:7">
      <c r="A101" s="23" t="b">
        <v>1</v>
      </c>
      <c r="B101" s="23">
        <v>65280</v>
      </c>
      <c r="C101" s="23" t="s">
        <v>595</v>
      </c>
      <c r="D101" s="23" t="s">
        <v>594</v>
      </c>
      <c r="G101" s="23">
        <v>0</v>
      </c>
    </row>
    <row r="102" spans="1:7">
      <c r="A102" s="23" t="b">
        <v>1</v>
      </c>
      <c r="B102" s="23">
        <v>65280</v>
      </c>
      <c r="C102" s="23" t="s">
        <v>593</v>
      </c>
      <c r="D102" s="23" t="s">
        <v>592</v>
      </c>
      <c r="G102" s="23">
        <v>0</v>
      </c>
    </row>
    <row r="103" spans="1:7">
      <c r="A103" s="23" t="b">
        <v>1</v>
      </c>
      <c r="B103" s="23">
        <v>65280</v>
      </c>
      <c r="C103" s="23" t="s">
        <v>591</v>
      </c>
      <c r="D103" s="23" t="s">
        <v>590</v>
      </c>
      <c r="G103" s="23">
        <v>0</v>
      </c>
    </row>
    <row r="104" spans="1:7">
      <c r="A104" s="23" t="b">
        <v>1</v>
      </c>
      <c r="B104" s="23">
        <v>65280</v>
      </c>
      <c r="C104" s="23" t="s">
        <v>589</v>
      </c>
      <c r="D104" s="23" t="s">
        <v>588</v>
      </c>
      <c r="G104" s="23">
        <v>0</v>
      </c>
    </row>
    <row r="105" spans="1:7">
      <c r="A105" s="23" t="b">
        <v>1</v>
      </c>
      <c r="B105" s="23">
        <v>65280</v>
      </c>
      <c r="C105" s="23" t="s">
        <v>587</v>
      </c>
      <c r="D105" s="23" t="s">
        <v>586</v>
      </c>
      <c r="G105" s="23">
        <v>0</v>
      </c>
    </row>
    <row r="106" spans="1:7">
      <c r="A106" s="23" t="b">
        <v>1</v>
      </c>
      <c r="B106" s="23">
        <v>255</v>
      </c>
      <c r="C106" s="23" t="s">
        <v>585</v>
      </c>
      <c r="D106" s="23" t="s">
        <v>584</v>
      </c>
      <c r="E106" s="23">
        <v>15.35</v>
      </c>
      <c r="G106" s="23">
        <v>0</v>
      </c>
    </row>
    <row r="107" spans="1:7">
      <c r="A107" s="23" t="b">
        <v>1</v>
      </c>
      <c r="B107" s="23">
        <v>65280</v>
      </c>
      <c r="C107" s="23" t="s">
        <v>583</v>
      </c>
      <c r="D107" s="23" t="s">
        <v>582</v>
      </c>
      <c r="G107" s="23">
        <v>0</v>
      </c>
    </row>
    <row r="108" spans="1:7">
      <c r="A108" s="23" t="b">
        <v>1</v>
      </c>
      <c r="B108" s="23">
        <v>65280</v>
      </c>
      <c r="C108" s="23" t="s">
        <v>581</v>
      </c>
      <c r="D108" s="23" t="s">
        <v>580</v>
      </c>
      <c r="G108" s="23">
        <v>0</v>
      </c>
    </row>
    <row r="109" spans="1:7">
      <c r="A109" s="23" t="b">
        <v>1</v>
      </c>
      <c r="B109" s="23">
        <v>65280</v>
      </c>
      <c r="C109" s="23" t="s">
        <v>579</v>
      </c>
      <c r="D109" s="23" t="s">
        <v>578</v>
      </c>
      <c r="G109" s="23">
        <v>0</v>
      </c>
    </row>
    <row r="110" spans="1:7">
      <c r="A110" s="23" t="b">
        <v>1</v>
      </c>
      <c r="B110" s="23">
        <v>65280</v>
      </c>
      <c r="C110" s="23" t="s">
        <v>577</v>
      </c>
      <c r="D110" s="23" t="s">
        <v>576</v>
      </c>
      <c r="G110" s="23">
        <v>0</v>
      </c>
    </row>
    <row r="111" spans="1:7">
      <c r="A111" s="23" t="b">
        <v>1</v>
      </c>
      <c r="B111" s="23">
        <v>65280</v>
      </c>
      <c r="C111" s="23" t="s">
        <v>575</v>
      </c>
      <c r="D111" s="23" t="s">
        <v>574</v>
      </c>
      <c r="G111" s="23">
        <v>0</v>
      </c>
    </row>
    <row r="112" spans="1:7">
      <c r="A112" s="23" t="b">
        <v>1</v>
      </c>
      <c r="B112" s="23">
        <v>65280</v>
      </c>
      <c r="C112" s="23" t="s">
        <v>573</v>
      </c>
      <c r="D112" s="23" t="s">
        <v>572</v>
      </c>
      <c r="G112" s="23">
        <v>0</v>
      </c>
    </row>
    <row r="113" spans="1:7">
      <c r="A113" s="23" t="b">
        <v>1</v>
      </c>
      <c r="B113" s="23">
        <v>65280</v>
      </c>
      <c r="C113" s="23" t="s">
        <v>571</v>
      </c>
      <c r="D113" s="23" t="s">
        <v>570</v>
      </c>
      <c r="G113" s="23">
        <v>0</v>
      </c>
    </row>
    <row r="114" spans="1:7">
      <c r="A114" s="23" t="b">
        <v>1</v>
      </c>
      <c r="B114" s="23">
        <v>65280</v>
      </c>
      <c r="C114" s="23" t="s">
        <v>569</v>
      </c>
      <c r="D114" s="23" t="s">
        <v>568</v>
      </c>
      <c r="G114" s="23">
        <v>0</v>
      </c>
    </row>
    <row r="115" spans="1:7">
      <c r="A115" s="23" t="b">
        <v>1</v>
      </c>
      <c r="B115" s="23">
        <v>65280</v>
      </c>
      <c r="C115" s="23" t="s">
        <v>567</v>
      </c>
      <c r="D115" s="23" t="s">
        <v>566</v>
      </c>
      <c r="G115" s="23">
        <v>0</v>
      </c>
    </row>
    <row r="116" spans="1:7">
      <c r="A116" s="23" t="b">
        <v>1</v>
      </c>
      <c r="B116" s="23">
        <v>65280</v>
      </c>
      <c r="C116" s="23" t="s">
        <v>565</v>
      </c>
      <c r="D116" s="23" t="s">
        <v>564</v>
      </c>
      <c r="G116" s="23">
        <v>0</v>
      </c>
    </row>
    <row r="117" spans="1:7">
      <c r="A117" s="23" t="b">
        <v>1</v>
      </c>
      <c r="B117" s="23">
        <v>65280</v>
      </c>
      <c r="C117" s="23" t="s">
        <v>563</v>
      </c>
      <c r="D117" s="23" t="s">
        <v>562</v>
      </c>
      <c r="G117" s="23">
        <v>0</v>
      </c>
    </row>
    <row r="118" spans="1:7">
      <c r="A118" s="23" t="b">
        <v>1</v>
      </c>
      <c r="B118" s="23">
        <v>65280</v>
      </c>
      <c r="C118" s="23" t="s">
        <v>561</v>
      </c>
      <c r="D118" s="23" t="s">
        <v>560</v>
      </c>
      <c r="G118" s="23">
        <v>0</v>
      </c>
    </row>
    <row r="119" spans="1:7">
      <c r="A119" s="23" t="b">
        <v>1</v>
      </c>
      <c r="B119" s="23">
        <v>65280</v>
      </c>
      <c r="C119" s="23" t="s">
        <v>559</v>
      </c>
      <c r="D119" s="23" t="s">
        <v>558</v>
      </c>
      <c r="G119" s="23">
        <v>0</v>
      </c>
    </row>
    <row r="120" spans="1:7">
      <c r="A120" s="23" t="b">
        <v>1</v>
      </c>
      <c r="B120" s="23">
        <v>65280</v>
      </c>
      <c r="C120" s="23" t="s">
        <v>557</v>
      </c>
      <c r="D120" s="23" t="s">
        <v>556</v>
      </c>
      <c r="G120" s="23">
        <v>0</v>
      </c>
    </row>
    <row r="121" spans="1:7">
      <c r="A121" s="23" t="b">
        <v>1</v>
      </c>
      <c r="B121" s="23">
        <v>65280</v>
      </c>
      <c r="C121" s="23" t="s">
        <v>555</v>
      </c>
      <c r="D121" s="23" t="s">
        <v>554</v>
      </c>
      <c r="G121" s="23">
        <v>0</v>
      </c>
    </row>
    <row r="122" spans="1:7">
      <c r="A122" s="23" t="b">
        <v>1</v>
      </c>
      <c r="B122" s="23">
        <v>65280</v>
      </c>
      <c r="C122" s="23" t="s">
        <v>553</v>
      </c>
      <c r="D122" s="23" t="s">
        <v>552</v>
      </c>
      <c r="G122" s="23">
        <v>0</v>
      </c>
    </row>
    <row r="123" spans="1:7">
      <c r="A123" s="23" t="b">
        <v>1</v>
      </c>
      <c r="B123" s="23">
        <v>65280</v>
      </c>
      <c r="C123" s="23" t="s">
        <v>551</v>
      </c>
      <c r="D123" s="23" t="s">
        <v>550</v>
      </c>
      <c r="G123" s="23">
        <v>0</v>
      </c>
    </row>
    <row r="124" spans="1:7">
      <c r="A124" s="23" t="b">
        <v>1</v>
      </c>
      <c r="B124" s="23">
        <v>65280</v>
      </c>
      <c r="C124" s="23" t="s">
        <v>549</v>
      </c>
      <c r="D124" s="23" t="s">
        <v>548</v>
      </c>
      <c r="G124" s="23">
        <v>0</v>
      </c>
    </row>
    <row r="125" spans="1:7">
      <c r="A125" s="23" t="b">
        <v>1</v>
      </c>
      <c r="B125" s="23">
        <v>65280</v>
      </c>
      <c r="C125" s="23" t="s">
        <v>547</v>
      </c>
      <c r="D125" s="23" t="s">
        <v>546</v>
      </c>
      <c r="G125" s="23">
        <v>0</v>
      </c>
    </row>
    <row r="126" spans="1:7">
      <c r="A126" s="23" t="b">
        <v>1</v>
      </c>
      <c r="B126" s="23">
        <v>65280</v>
      </c>
      <c r="C126" s="23" t="s">
        <v>545</v>
      </c>
      <c r="D126" s="23" t="s">
        <v>544</v>
      </c>
      <c r="G126" s="23">
        <v>0</v>
      </c>
    </row>
    <row r="127" spans="1:7">
      <c r="A127" s="23" t="b">
        <v>1</v>
      </c>
      <c r="B127" s="23">
        <v>65280</v>
      </c>
      <c r="C127" s="23" t="s">
        <v>543</v>
      </c>
      <c r="D127" s="23" t="s">
        <v>542</v>
      </c>
      <c r="G127" s="23">
        <v>0</v>
      </c>
    </row>
    <row r="128" spans="1:7">
      <c r="A128" s="23" t="b">
        <v>1</v>
      </c>
      <c r="B128" s="23">
        <v>65280</v>
      </c>
      <c r="C128" s="23" t="s">
        <v>541</v>
      </c>
      <c r="D128" s="23" t="s">
        <v>540</v>
      </c>
      <c r="G128" s="23">
        <v>0</v>
      </c>
    </row>
    <row r="129" spans="1:7">
      <c r="A129" s="23" t="b">
        <v>1</v>
      </c>
      <c r="B129" s="23">
        <v>65280</v>
      </c>
      <c r="C129" s="23" t="s">
        <v>539</v>
      </c>
      <c r="D129" s="23" t="s">
        <v>538</v>
      </c>
      <c r="G129" s="23">
        <v>0</v>
      </c>
    </row>
    <row r="130" spans="1:7">
      <c r="A130" s="23" t="b">
        <v>1</v>
      </c>
      <c r="B130" s="23">
        <v>65280</v>
      </c>
      <c r="C130" s="23" t="s">
        <v>537</v>
      </c>
      <c r="D130" s="23" t="s">
        <v>536</v>
      </c>
      <c r="G130" s="23">
        <v>0</v>
      </c>
    </row>
    <row r="131" spans="1:7">
      <c r="A131" s="23" t="b">
        <v>1</v>
      </c>
      <c r="B131" s="23">
        <v>65280</v>
      </c>
      <c r="C131" s="23" t="s">
        <v>535</v>
      </c>
      <c r="D131" s="23" t="s">
        <v>534</v>
      </c>
      <c r="G131" s="23">
        <v>0</v>
      </c>
    </row>
    <row r="132" spans="1:7">
      <c r="A132" s="23" t="b">
        <v>1</v>
      </c>
      <c r="B132" s="23">
        <v>65280</v>
      </c>
      <c r="C132" s="23" t="s">
        <v>533</v>
      </c>
      <c r="D132" s="23" t="s">
        <v>532</v>
      </c>
      <c r="G132" s="23">
        <v>0</v>
      </c>
    </row>
    <row r="133" spans="1:7">
      <c r="A133" s="23" t="b">
        <v>1</v>
      </c>
      <c r="B133" s="23">
        <v>65280</v>
      </c>
      <c r="C133" s="23" t="s">
        <v>531</v>
      </c>
      <c r="D133" s="23" t="s">
        <v>530</v>
      </c>
      <c r="G133" s="23">
        <v>0</v>
      </c>
    </row>
    <row r="134" spans="1:7">
      <c r="A134" s="23" t="b">
        <v>1</v>
      </c>
      <c r="B134" s="23">
        <v>65280</v>
      </c>
      <c r="C134" s="23" t="s">
        <v>529</v>
      </c>
      <c r="D134" s="23" t="s">
        <v>528</v>
      </c>
      <c r="G134" s="23">
        <v>0</v>
      </c>
    </row>
    <row r="135" spans="1:7">
      <c r="A135" s="23" t="b">
        <v>1</v>
      </c>
      <c r="B135" s="23">
        <v>65280</v>
      </c>
      <c r="C135" s="23" t="s">
        <v>527</v>
      </c>
      <c r="D135" s="23" t="s">
        <v>526</v>
      </c>
      <c r="G135" s="23">
        <v>0</v>
      </c>
    </row>
    <row r="136" spans="1:7">
      <c r="A136" s="23" t="b">
        <v>1</v>
      </c>
      <c r="B136" s="23">
        <v>65280</v>
      </c>
      <c r="C136" s="23" t="s">
        <v>525</v>
      </c>
      <c r="D136" s="23" t="s">
        <v>524</v>
      </c>
      <c r="G136" s="23">
        <v>0</v>
      </c>
    </row>
    <row r="137" spans="1:7">
      <c r="A137" s="23" t="b">
        <v>1</v>
      </c>
      <c r="B137" s="23">
        <v>65280</v>
      </c>
      <c r="C137" s="23" t="s">
        <v>523</v>
      </c>
      <c r="D137" s="23" t="s">
        <v>522</v>
      </c>
      <c r="G137" s="23">
        <v>0</v>
      </c>
    </row>
    <row r="138" spans="1:7">
      <c r="A138" s="23" t="b">
        <v>1</v>
      </c>
      <c r="B138" s="23">
        <v>65280</v>
      </c>
      <c r="C138" s="23" t="s">
        <v>521</v>
      </c>
      <c r="D138" s="23" t="s">
        <v>520</v>
      </c>
      <c r="G138" s="23">
        <v>0</v>
      </c>
    </row>
    <row r="139" spans="1:7">
      <c r="A139" s="23" t="b">
        <v>1</v>
      </c>
      <c r="B139" s="23">
        <v>65280</v>
      </c>
      <c r="C139" s="23" t="s">
        <v>519</v>
      </c>
      <c r="D139" s="23" t="s">
        <v>518</v>
      </c>
      <c r="G139" s="23">
        <v>0</v>
      </c>
    </row>
    <row r="140" spans="1:7">
      <c r="A140" s="23" t="b">
        <v>1</v>
      </c>
      <c r="B140" s="23">
        <v>65280</v>
      </c>
      <c r="C140" s="23" t="s">
        <v>517</v>
      </c>
      <c r="D140" s="23" t="s">
        <v>516</v>
      </c>
      <c r="G140" s="23">
        <v>0</v>
      </c>
    </row>
    <row r="141" spans="1:7">
      <c r="A141" s="23" t="b">
        <v>1</v>
      </c>
      <c r="B141" s="23">
        <v>65280</v>
      </c>
      <c r="C141" s="23" t="s">
        <v>515</v>
      </c>
      <c r="D141" s="23" t="s">
        <v>514</v>
      </c>
      <c r="G141" s="23">
        <v>0</v>
      </c>
    </row>
    <row r="142" spans="1:7">
      <c r="A142" s="23" t="b">
        <v>1</v>
      </c>
      <c r="B142" s="23">
        <v>65280</v>
      </c>
      <c r="C142" s="23" t="s">
        <v>513</v>
      </c>
      <c r="D142" s="23" t="s">
        <v>512</v>
      </c>
      <c r="G142" s="23">
        <v>0</v>
      </c>
    </row>
    <row r="143" spans="1:7">
      <c r="A143" s="23" t="b">
        <v>1</v>
      </c>
      <c r="B143" s="23">
        <v>65280</v>
      </c>
      <c r="C143" s="23" t="s">
        <v>511</v>
      </c>
      <c r="D143" s="23" t="s">
        <v>510</v>
      </c>
      <c r="G143" s="23">
        <v>0</v>
      </c>
    </row>
    <row r="144" spans="1:7">
      <c r="A144" s="23" t="b">
        <v>1</v>
      </c>
      <c r="B144" s="23">
        <v>65280</v>
      </c>
      <c r="C144" s="23" t="s">
        <v>509</v>
      </c>
      <c r="D144" s="23" t="s">
        <v>508</v>
      </c>
      <c r="G144" s="23">
        <v>0</v>
      </c>
    </row>
    <row r="145" spans="1:7">
      <c r="A145" s="23" t="b">
        <v>1</v>
      </c>
      <c r="B145" s="23">
        <v>65280</v>
      </c>
      <c r="C145" s="23" t="s">
        <v>507</v>
      </c>
      <c r="D145" s="23" t="s">
        <v>506</v>
      </c>
      <c r="G145" s="23">
        <v>0</v>
      </c>
    </row>
    <row r="146" spans="1:7">
      <c r="A146" s="23" t="b">
        <v>1</v>
      </c>
      <c r="B146" s="23">
        <v>65280</v>
      </c>
      <c r="C146" s="23" t="s">
        <v>505</v>
      </c>
      <c r="D146" s="23" t="s">
        <v>504</v>
      </c>
      <c r="G146" s="23">
        <v>0</v>
      </c>
    </row>
    <row r="147" spans="1:7">
      <c r="A147" s="23" t="b">
        <v>1</v>
      </c>
      <c r="B147" s="23">
        <v>65280</v>
      </c>
      <c r="C147" s="23" t="s">
        <v>503</v>
      </c>
      <c r="D147" s="23" t="s">
        <v>502</v>
      </c>
      <c r="G147" s="23">
        <v>0</v>
      </c>
    </row>
    <row r="148" spans="1:7">
      <c r="A148" s="23" t="b">
        <v>1</v>
      </c>
      <c r="B148" s="23">
        <v>65280</v>
      </c>
      <c r="C148" s="23" t="s">
        <v>501</v>
      </c>
      <c r="D148" s="23" t="s">
        <v>500</v>
      </c>
      <c r="G148" s="23">
        <v>0</v>
      </c>
    </row>
    <row r="149" spans="1:7">
      <c r="A149" s="23" t="b">
        <v>1</v>
      </c>
      <c r="B149" s="23">
        <v>65280</v>
      </c>
      <c r="C149" s="23" t="s">
        <v>499</v>
      </c>
      <c r="D149" s="23" t="s">
        <v>498</v>
      </c>
      <c r="G149" s="23">
        <v>0</v>
      </c>
    </row>
    <row r="150" spans="1:7">
      <c r="A150" s="23" t="b">
        <v>1</v>
      </c>
      <c r="B150" s="23">
        <v>65280</v>
      </c>
      <c r="C150" s="23" t="s">
        <v>497</v>
      </c>
      <c r="D150" s="23" t="s">
        <v>496</v>
      </c>
      <c r="G150" s="23">
        <v>0</v>
      </c>
    </row>
    <row r="151" spans="1:7">
      <c r="A151" s="23" t="b">
        <v>1</v>
      </c>
      <c r="B151" s="23">
        <v>65280</v>
      </c>
      <c r="C151" s="23" t="s">
        <v>495</v>
      </c>
      <c r="D151" s="23" t="s">
        <v>494</v>
      </c>
      <c r="G151" s="23">
        <v>0</v>
      </c>
    </row>
    <row r="152" spans="1:7">
      <c r="A152" s="23" t="b">
        <v>1</v>
      </c>
      <c r="B152" s="23">
        <v>65280</v>
      </c>
      <c r="C152" s="23" t="s">
        <v>493</v>
      </c>
      <c r="D152" s="23" t="s">
        <v>492</v>
      </c>
      <c r="G152" s="23">
        <v>0</v>
      </c>
    </row>
    <row r="153" spans="1:7">
      <c r="A153" s="23" t="b">
        <v>1</v>
      </c>
      <c r="B153" s="23">
        <v>65280</v>
      </c>
      <c r="C153" s="23" t="s">
        <v>491</v>
      </c>
      <c r="D153" s="23" t="s">
        <v>490</v>
      </c>
      <c r="G153" s="23">
        <v>0</v>
      </c>
    </row>
    <row r="154" spans="1:7">
      <c r="A154" s="23" t="b">
        <v>1</v>
      </c>
      <c r="B154" s="23">
        <v>255</v>
      </c>
      <c r="C154" s="23" t="s">
        <v>489</v>
      </c>
      <c r="D154" s="23" t="s">
        <v>488</v>
      </c>
      <c r="E154" s="23">
        <v>19.59</v>
      </c>
      <c r="G154" s="23">
        <v>0</v>
      </c>
    </row>
    <row r="155" spans="1:7">
      <c r="A155" s="23" t="b">
        <v>1</v>
      </c>
      <c r="B155" s="23">
        <v>65280</v>
      </c>
      <c r="C155" s="23" t="s">
        <v>487</v>
      </c>
      <c r="D155" s="23" t="s">
        <v>486</v>
      </c>
      <c r="G155" s="23">
        <v>0</v>
      </c>
    </row>
    <row r="156" spans="1:7">
      <c r="A156" s="23" t="b">
        <v>1</v>
      </c>
      <c r="B156" s="23">
        <v>255</v>
      </c>
      <c r="C156" s="23" t="s">
        <v>485</v>
      </c>
      <c r="D156" s="23" t="s">
        <v>484</v>
      </c>
      <c r="E156" s="23">
        <v>17.88</v>
      </c>
      <c r="G156" s="23">
        <v>0</v>
      </c>
    </row>
    <row r="157" spans="1:7">
      <c r="A157" s="23" t="b">
        <v>1</v>
      </c>
      <c r="B157" s="23">
        <v>65280</v>
      </c>
      <c r="C157" s="23" t="s">
        <v>483</v>
      </c>
      <c r="D157" s="23" t="s">
        <v>482</v>
      </c>
      <c r="G157" s="23">
        <v>0</v>
      </c>
    </row>
    <row r="158" spans="1:7">
      <c r="A158" s="23" t="b">
        <v>1</v>
      </c>
      <c r="B158" s="23">
        <v>255</v>
      </c>
      <c r="C158" s="23" t="s">
        <v>481</v>
      </c>
      <c r="D158" s="23" t="s">
        <v>480</v>
      </c>
      <c r="E158" s="23">
        <v>16.7</v>
      </c>
      <c r="G158" s="23">
        <v>0</v>
      </c>
    </row>
    <row r="159" spans="1:7">
      <c r="A159" s="23" t="b">
        <v>1</v>
      </c>
      <c r="B159" s="23">
        <v>65280</v>
      </c>
      <c r="C159" s="23" t="s">
        <v>479</v>
      </c>
      <c r="D159" s="23" t="s">
        <v>478</v>
      </c>
      <c r="G159" s="23">
        <v>0</v>
      </c>
    </row>
    <row r="160" spans="1:7">
      <c r="A160" s="23" t="b">
        <v>1</v>
      </c>
      <c r="B160" s="23">
        <v>65280</v>
      </c>
      <c r="C160" s="23" t="s">
        <v>477</v>
      </c>
      <c r="D160" s="23" t="s">
        <v>476</v>
      </c>
      <c r="G160" s="23">
        <v>0</v>
      </c>
    </row>
    <row r="161" spans="1:7">
      <c r="A161" s="23" t="b">
        <v>1</v>
      </c>
      <c r="B161" s="23">
        <v>65280</v>
      </c>
      <c r="C161" s="23" t="s">
        <v>475</v>
      </c>
      <c r="D161" s="23" t="s">
        <v>474</v>
      </c>
      <c r="G161" s="23">
        <v>0</v>
      </c>
    </row>
    <row r="162" spans="1:7">
      <c r="A162" s="23" t="b">
        <v>1</v>
      </c>
      <c r="B162" s="23">
        <v>65280</v>
      </c>
      <c r="C162" s="23" t="s">
        <v>473</v>
      </c>
      <c r="D162" s="23" t="s">
        <v>472</v>
      </c>
      <c r="G162" s="23">
        <v>0</v>
      </c>
    </row>
    <row r="163" spans="1:7">
      <c r="A163" s="23" t="b">
        <v>1</v>
      </c>
      <c r="B163" s="23">
        <v>65280</v>
      </c>
      <c r="C163" s="23" t="s">
        <v>471</v>
      </c>
      <c r="D163" s="23" t="s">
        <v>470</v>
      </c>
      <c r="G163" s="23">
        <v>0</v>
      </c>
    </row>
    <row r="164" spans="1:7">
      <c r="A164" s="23" t="b">
        <v>1</v>
      </c>
      <c r="B164" s="23">
        <v>65280</v>
      </c>
      <c r="C164" s="23" t="s">
        <v>469</v>
      </c>
      <c r="D164" s="23" t="s">
        <v>468</v>
      </c>
      <c r="G164" s="23">
        <v>0</v>
      </c>
    </row>
    <row r="165" spans="1:7">
      <c r="A165" s="23" t="b">
        <v>1</v>
      </c>
      <c r="B165" s="23">
        <v>65280</v>
      </c>
      <c r="C165" s="23" t="s">
        <v>467</v>
      </c>
      <c r="D165" s="23" t="s">
        <v>466</v>
      </c>
      <c r="G165" s="23">
        <v>0</v>
      </c>
    </row>
    <row r="166" spans="1:7">
      <c r="A166" s="23" t="b">
        <v>1</v>
      </c>
      <c r="B166" s="23">
        <v>65280</v>
      </c>
      <c r="C166" s="23" t="s">
        <v>465</v>
      </c>
      <c r="D166" s="23" t="s">
        <v>464</v>
      </c>
      <c r="G166" s="23">
        <v>0</v>
      </c>
    </row>
    <row r="167" spans="1:7">
      <c r="A167" s="23" t="b">
        <v>1</v>
      </c>
      <c r="B167" s="23">
        <v>65280</v>
      </c>
      <c r="C167" s="23" t="s">
        <v>463</v>
      </c>
      <c r="D167" s="23" t="s">
        <v>462</v>
      </c>
      <c r="G167" s="23">
        <v>0</v>
      </c>
    </row>
    <row r="168" spans="1:7">
      <c r="A168" s="23" t="b">
        <v>1</v>
      </c>
      <c r="B168" s="23">
        <v>65280</v>
      </c>
      <c r="C168" s="23" t="s">
        <v>461</v>
      </c>
      <c r="D168" s="23" t="s">
        <v>460</v>
      </c>
      <c r="G168" s="23">
        <v>0</v>
      </c>
    </row>
    <row r="169" spans="1:7">
      <c r="A169" s="23" t="b">
        <v>1</v>
      </c>
      <c r="B169" s="23">
        <v>65280</v>
      </c>
      <c r="C169" s="23" t="s">
        <v>459</v>
      </c>
      <c r="D169" s="23" t="s">
        <v>458</v>
      </c>
      <c r="G169" s="23">
        <v>0</v>
      </c>
    </row>
    <row r="170" spans="1:7">
      <c r="A170" s="23" t="b">
        <v>1</v>
      </c>
      <c r="B170" s="23">
        <v>65280</v>
      </c>
      <c r="C170" s="23" t="s">
        <v>457</v>
      </c>
      <c r="D170" s="23" t="s">
        <v>456</v>
      </c>
      <c r="G170" s="23">
        <v>0</v>
      </c>
    </row>
    <row r="171" spans="1:7">
      <c r="A171" s="23" t="b">
        <v>1</v>
      </c>
      <c r="B171" s="23">
        <v>65280</v>
      </c>
      <c r="C171" s="23" t="s">
        <v>455</v>
      </c>
      <c r="D171" s="23" t="s">
        <v>454</v>
      </c>
      <c r="G171" s="23">
        <v>0</v>
      </c>
    </row>
    <row r="172" spans="1:7">
      <c r="A172" s="23" t="b">
        <v>1</v>
      </c>
      <c r="B172" s="23">
        <v>65280</v>
      </c>
      <c r="C172" s="23" t="s">
        <v>453</v>
      </c>
      <c r="D172" s="23" t="s">
        <v>452</v>
      </c>
      <c r="G172" s="23">
        <v>0</v>
      </c>
    </row>
    <row r="173" spans="1:7">
      <c r="A173" s="23" t="b">
        <v>1</v>
      </c>
      <c r="B173" s="23">
        <v>65280</v>
      </c>
      <c r="C173" s="23" t="s">
        <v>451</v>
      </c>
      <c r="D173" s="23" t="s">
        <v>450</v>
      </c>
      <c r="G173" s="23">
        <v>0</v>
      </c>
    </row>
    <row r="174" spans="1:7">
      <c r="A174" s="23" t="b">
        <v>1</v>
      </c>
      <c r="B174" s="23">
        <v>65280</v>
      </c>
      <c r="C174" s="23" t="s">
        <v>449</v>
      </c>
      <c r="D174" s="23" t="s">
        <v>448</v>
      </c>
      <c r="G174" s="23">
        <v>0</v>
      </c>
    </row>
    <row r="175" spans="1:7">
      <c r="A175" s="23" t="b">
        <v>1</v>
      </c>
      <c r="B175" s="23">
        <v>65280</v>
      </c>
      <c r="C175" s="23" t="s">
        <v>447</v>
      </c>
      <c r="D175" s="23" t="s">
        <v>446</v>
      </c>
      <c r="G175" s="23">
        <v>0</v>
      </c>
    </row>
    <row r="176" spans="1:7">
      <c r="A176" s="23" t="b">
        <v>1</v>
      </c>
      <c r="B176" s="23">
        <v>65280</v>
      </c>
      <c r="C176" s="23" t="s">
        <v>445</v>
      </c>
      <c r="D176" s="23" t="s">
        <v>444</v>
      </c>
      <c r="G176" s="23">
        <v>0</v>
      </c>
    </row>
    <row r="177" spans="1:7">
      <c r="A177" s="23" t="b">
        <v>1</v>
      </c>
      <c r="B177" s="23">
        <v>65280</v>
      </c>
      <c r="C177" s="23" t="s">
        <v>443</v>
      </c>
      <c r="D177" s="23" t="s">
        <v>442</v>
      </c>
      <c r="G177" s="23">
        <v>0</v>
      </c>
    </row>
    <row r="178" spans="1:7">
      <c r="A178" s="23" t="b">
        <v>1</v>
      </c>
      <c r="B178" s="23">
        <v>255</v>
      </c>
      <c r="C178" s="23" t="s">
        <v>441</v>
      </c>
      <c r="D178" s="23" t="s">
        <v>440</v>
      </c>
      <c r="E178" s="23">
        <v>17.28</v>
      </c>
      <c r="G178" s="23">
        <v>0</v>
      </c>
    </row>
    <row r="179" spans="1:7">
      <c r="A179" s="23" t="b">
        <v>1</v>
      </c>
      <c r="B179" s="23">
        <v>65280</v>
      </c>
      <c r="C179" s="23" t="s">
        <v>439</v>
      </c>
      <c r="D179" s="23" t="s">
        <v>438</v>
      </c>
      <c r="G179" s="23">
        <v>0</v>
      </c>
    </row>
    <row r="180" spans="1:7">
      <c r="A180" s="23" t="b">
        <v>1</v>
      </c>
      <c r="B180" s="23">
        <v>65280</v>
      </c>
      <c r="C180" s="23" t="s">
        <v>437</v>
      </c>
      <c r="D180" s="23" t="s">
        <v>436</v>
      </c>
      <c r="G180" s="23">
        <v>0</v>
      </c>
    </row>
    <row r="181" spans="1:7">
      <c r="A181" s="23" t="b">
        <v>1</v>
      </c>
      <c r="B181" s="23">
        <v>65280</v>
      </c>
      <c r="C181" s="23" t="s">
        <v>435</v>
      </c>
      <c r="D181" s="23" t="s">
        <v>434</v>
      </c>
      <c r="G181" s="23">
        <v>0</v>
      </c>
    </row>
    <row r="182" spans="1:7">
      <c r="A182" s="23" t="b">
        <v>1</v>
      </c>
      <c r="B182" s="23">
        <v>65280</v>
      </c>
      <c r="C182" s="23" t="s">
        <v>433</v>
      </c>
      <c r="D182" s="23" t="s">
        <v>432</v>
      </c>
      <c r="G182" s="23">
        <v>0</v>
      </c>
    </row>
    <row r="183" spans="1:7">
      <c r="A183" s="23" t="b">
        <v>1</v>
      </c>
      <c r="B183" s="23">
        <v>65280</v>
      </c>
      <c r="C183" s="23" t="s">
        <v>431</v>
      </c>
      <c r="D183" s="23" t="s">
        <v>430</v>
      </c>
      <c r="G183" s="23">
        <v>0</v>
      </c>
    </row>
    <row r="184" spans="1:7">
      <c r="A184" s="23" t="b">
        <v>1</v>
      </c>
      <c r="B184" s="23">
        <v>65280</v>
      </c>
      <c r="C184" s="23" t="s">
        <v>429</v>
      </c>
      <c r="D184" s="23" t="s">
        <v>428</v>
      </c>
      <c r="G184" s="23">
        <v>0</v>
      </c>
    </row>
    <row r="185" spans="1:7">
      <c r="A185" s="23" t="b">
        <v>1</v>
      </c>
      <c r="B185" s="23">
        <v>65280</v>
      </c>
      <c r="C185" s="23" t="s">
        <v>427</v>
      </c>
      <c r="D185" s="23" t="s">
        <v>426</v>
      </c>
      <c r="G185" s="23">
        <v>0</v>
      </c>
    </row>
    <row r="186" spans="1:7">
      <c r="A186" s="23" t="b">
        <v>1</v>
      </c>
      <c r="B186" s="23">
        <v>65280</v>
      </c>
      <c r="C186" s="23" t="s">
        <v>425</v>
      </c>
      <c r="D186" s="23" t="s">
        <v>424</v>
      </c>
      <c r="G186" s="23">
        <v>0</v>
      </c>
    </row>
    <row r="187" spans="1:7">
      <c r="A187" s="23" t="b">
        <v>1</v>
      </c>
      <c r="B187" s="23">
        <v>65280</v>
      </c>
      <c r="C187" s="23" t="s">
        <v>423</v>
      </c>
      <c r="D187" s="23" t="s">
        <v>422</v>
      </c>
      <c r="G187" s="23">
        <v>0</v>
      </c>
    </row>
    <row r="188" spans="1:7">
      <c r="A188" s="23" t="b">
        <v>1</v>
      </c>
      <c r="B188" s="23">
        <v>65280</v>
      </c>
      <c r="C188" s="23" t="s">
        <v>421</v>
      </c>
      <c r="D188" s="23" t="s">
        <v>420</v>
      </c>
      <c r="G188" s="23">
        <v>0</v>
      </c>
    </row>
    <row r="189" spans="1:7">
      <c r="A189" s="23" t="b">
        <v>1</v>
      </c>
      <c r="B189" s="23">
        <v>65280</v>
      </c>
      <c r="C189" s="23" t="s">
        <v>419</v>
      </c>
      <c r="D189" s="23" t="s">
        <v>418</v>
      </c>
      <c r="G189" s="23">
        <v>0</v>
      </c>
    </row>
    <row r="190" spans="1:7">
      <c r="A190" s="23" t="b">
        <v>1</v>
      </c>
      <c r="B190" s="23">
        <v>255</v>
      </c>
      <c r="C190" s="23" t="s">
        <v>417</v>
      </c>
      <c r="D190" s="23" t="s">
        <v>416</v>
      </c>
      <c r="E190" s="23">
        <v>18.829999999999998</v>
      </c>
      <c r="G190" s="23">
        <v>0</v>
      </c>
    </row>
    <row r="191" spans="1:7">
      <c r="A191" s="23" t="b">
        <v>1</v>
      </c>
      <c r="B191" s="23">
        <v>65280</v>
      </c>
      <c r="C191" s="23" t="s">
        <v>415</v>
      </c>
      <c r="D191" s="23" t="s">
        <v>414</v>
      </c>
      <c r="G191" s="23">
        <v>0</v>
      </c>
    </row>
    <row r="192" spans="1:7">
      <c r="A192" s="23" t="b">
        <v>1</v>
      </c>
      <c r="B192" s="23">
        <v>65280</v>
      </c>
      <c r="C192" s="23" t="s">
        <v>413</v>
      </c>
      <c r="D192" s="23" t="s">
        <v>412</v>
      </c>
      <c r="G192" s="23">
        <v>0</v>
      </c>
    </row>
    <row r="193" spans="1:7">
      <c r="A193" s="23" t="b">
        <v>1</v>
      </c>
      <c r="B193" s="23">
        <v>65280</v>
      </c>
      <c r="C193" s="23" t="s">
        <v>411</v>
      </c>
      <c r="D193" s="23" t="s">
        <v>410</v>
      </c>
      <c r="G193" s="23">
        <v>0</v>
      </c>
    </row>
    <row r="194" spans="1:7">
      <c r="A194" s="23" t="b">
        <v>1</v>
      </c>
      <c r="B194" s="23">
        <v>65280</v>
      </c>
      <c r="C194" s="23" t="s">
        <v>409</v>
      </c>
      <c r="D194" s="23" t="s">
        <v>408</v>
      </c>
      <c r="G194" s="23">
        <v>0</v>
      </c>
    </row>
    <row r="195" spans="1:7">
      <c r="A195" s="23" t="b">
        <v>1</v>
      </c>
      <c r="B195" s="23">
        <v>65280</v>
      </c>
      <c r="C195" s="23" t="s">
        <v>407</v>
      </c>
      <c r="D195" s="23" t="s">
        <v>406</v>
      </c>
      <c r="G195" s="23">
        <v>0</v>
      </c>
    </row>
    <row r="196" spans="1:7">
      <c r="A196" s="23" t="b">
        <v>1</v>
      </c>
      <c r="B196" s="23">
        <v>65280</v>
      </c>
      <c r="C196" s="23" t="s">
        <v>405</v>
      </c>
      <c r="D196" s="23" t="s">
        <v>404</v>
      </c>
      <c r="G196" s="23">
        <v>0</v>
      </c>
    </row>
    <row r="197" spans="1:7">
      <c r="A197" s="23" t="b">
        <v>1</v>
      </c>
      <c r="B197" s="23">
        <v>65280</v>
      </c>
      <c r="C197" s="23" t="s">
        <v>403</v>
      </c>
      <c r="D197" s="23" t="s">
        <v>402</v>
      </c>
      <c r="G197" s="23">
        <v>0</v>
      </c>
    </row>
    <row r="198" spans="1:7">
      <c r="A198" s="23" t="b">
        <v>1</v>
      </c>
      <c r="B198" s="23">
        <v>65280</v>
      </c>
      <c r="C198" s="23" t="s">
        <v>401</v>
      </c>
      <c r="D198" s="23" t="s">
        <v>400</v>
      </c>
      <c r="G198" s="23">
        <v>0</v>
      </c>
    </row>
    <row r="199" spans="1:7">
      <c r="A199" s="23" t="b">
        <v>1</v>
      </c>
      <c r="B199" s="23">
        <v>65280</v>
      </c>
      <c r="C199" s="23" t="s">
        <v>399</v>
      </c>
      <c r="D199" s="23" t="s">
        <v>398</v>
      </c>
      <c r="G199" s="23">
        <v>0</v>
      </c>
    </row>
    <row r="200" spans="1:7">
      <c r="A200" s="23" t="b">
        <v>1</v>
      </c>
      <c r="B200" s="23">
        <v>65280</v>
      </c>
      <c r="C200" s="23" t="s">
        <v>397</v>
      </c>
      <c r="D200" s="23" t="s">
        <v>396</v>
      </c>
      <c r="G200" s="23">
        <v>0</v>
      </c>
    </row>
    <row r="201" spans="1:7">
      <c r="A201" s="23" t="b">
        <v>1</v>
      </c>
      <c r="B201" s="23">
        <v>65280</v>
      </c>
      <c r="C201" s="23" t="s">
        <v>395</v>
      </c>
      <c r="D201" s="23" t="s">
        <v>394</v>
      </c>
      <c r="G201" s="23">
        <v>0</v>
      </c>
    </row>
    <row r="202" spans="1:7">
      <c r="A202" s="23" t="b">
        <v>1</v>
      </c>
      <c r="B202" s="23">
        <v>65280</v>
      </c>
      <c r="C202" s="23" t="s">
        <v>393</v>
      </c>
      <c r="D202" s="23" t="s">
        <v>392</v>
      </c>
      <c r="G202" s="23">
        <v>0</v>
      </c>
    </row>
    <row r="203" spans="1:7">
      <c r="A203" s="23" t="b">
        <v>1</v>
      </c>
      <c r="B203" s="23">
        <v>65280</v>
      </c>
      <c r="C203" s="23" t="s">
        <v>391</v>
      </c>
      <c r="D203" s="23" t="s">
        <v>390</v>
      </c>
      <c r="G203" s="23">
        <v>0</v>
      </c>
    </row>
    <row r="204" spans="1:7">
      <c r="A204" s="23" t="b">
        <v>1</v>
      </c>
      <c r="B204" s="23">
        <v>65280</v>
      </c>
      <c r="C204" s="23" t="s">
        <v>389</v>
      </c>
      <c r="D204" s="23" t="s">
        <v>388</v>
      </c>
      <c r="G204" s="23">
        <v>0</v>
      </c>
    </row>
    <row r="205" spans="1:7">
      <c r="A205" s="23" t="b">
        <v>1</v>
      </c>
      <c r="B205" s="23">
        <v>65280</v>
      </c>
      <c r="C205" s="23" t="s">
        <v>387</v>
      </c>
      <c r="D205" s="23" t="s">
        <v>386</v>
      </c>
      <c r="G205" s="23">
        <v>0</v>
      </c>
    </row>
    <row r="206" spans="1:7">
      <c r="A206" s="23" t="b">
        <v>1</v>
      </c>
      <c r="B206" s="23">
        <v>65280</v>
      </c>
      <c r="C206" s="23" t="s">
        <v>385</v>
      </c>
      <c r="D206" s="23" t="s">
        <v>384</v>
      </c>
      <c r="G206" s="23">
        <v>0</v>
      </c>
    </row>
    <row r="207" spans="1:7">
      <c r="A207" s="23" t="b">
        <v>1</v>
      </c>
      <c r="B207" s="23">
        <v>65280</v>
      </c>
      <c r="C207" s="23" t="s">
        <v>383</v>
      </c>
      <c r="D207" s="23" t="s">
        <v>382</v>
      </c>
      <c r="G207" s="23">
        <v>0</v>
      </c>
    </row>
    <row r="208" spans="1:7">
      <c r="A208" s="23" t="b">
        <v>1</v>
      </c>
      <c r="B208" s="23">
        <v>65280</v>
      </c>
      <c r="C208" s="23" t="s">
        <v>381</v>
      </c>
      <c r="D208" s="23" t="s">
        <v>380</v>
      </c>
      <c r="G208" s="23">
        <v>0</v>
      </c>
    </row>
    <row r="209" spans="1:7">
      <c r="A209" s="23" t="b">
        <v>1</v>
      </c>
      <c r="B209" s="23">
        <v>65280</v>
      </c>
      <c r="C209" s="23" t="s">
        <v>379</v>
      </c>
      <c r="D209" s="23" t="s">
        <v>378</v>
      </c>
      <c r="G209" s="23">
        <v>0</v>
      </c>
    </row>
    <row r="210" spans="1:7">
      <c r="A210" s="23" t="b">
        <v>1</v>
      </c>
      <c r="B210" s="23">
        <v>65280</v>
      </c>
      <c r="C210" s="23" t="s">
        <v>377</v>
      </c>
      <c r="D210" s="23" t="s">
        <v>376</v>
      </c>
      <c r="G210" s="23">
        <v>0</v>
      </c>
    </row>
    <row r="211" spans="1:7">
      <c r="A211" s="23" t="b">
        <v>1</v>
      </c>
      <c r="B211" s="23">
        <v>65280</v>
      </c>
      <c r="C211" s="23" t="s">
        <v>375</v>
      </c>
      <c r="D211" s="23" t="s">
        <v>374</v>
      </c>
      <c r="G211" s="23">
        <v>0</v>
      </c>
    </row>
    <row r="212" spans="1:7">
      <c r="A212" s="23" t="b">
        <v>1</v>
      </c>
      <c r="B212" s="23">
        <v>255</v>
      </c>
      <c r="C212" s="23" t="s">
        <v>373</v>
      </c>
      <c r="D212" s="23" t="s">
        <v>372</v>
      </c>
      <c r="E212" s="23">
        <v>14.19</v>
      </c>
      <c r="G212" s="23">
        <v>0</v>
      </c>
    </row>
    <row r="213" spans="1:7">
      <c r="A213" s="23" t="b">
        <v>1</v>
      </c>
      <c r="B213" s="23">
        <v>65280</v>
      </c>
      <c r="C213" s="23" t="s">
        <v>371</v>
      </c>
      <c r="D213" s="23" t="s">
        <v>370</v>
      </c>
      <c r="G213" s="23">
        <v>0</v>
      </c>
    </row>
    <row r="214" spans="1:7">
      <c r="A214" s="23" t="b">
        <v>1</v>
      </c>
      <c r="B214" s="23">
        <v>65280</v>
      </c>
      <c r="C214" s="23" t="s">
        <v>369</v>
      </c>
      <c r="D214" s="23" t="s">
        <v>368</v>
      </c>
      <c r="G214" s="23">
        <v>0</v>
      </c>
    </row>
    <row r="215" spans="1:7">
      <c r="A215" s="23" t="b">
        <v>1</v>
      </c>
      <c r="B215" s="23">
        <v>65280</v>
      </c>
      <c r="C215" s="23" t="s">
        <v>367</v>
      </c>
      <c r="D215" s="23" t="s">
        <v>366</v>
      </c>
      <c r="G215" s="23">
        <v>0</v>
      </c>
    </row>
    <row r="216" spans="1:7">
      <c r="A216" s="23" t="b">
        <v>1</v>
      </c>
      <c r="B216" s="23">
        <v>65280</v>
      </c>
      <c r="C216" s="23" t="s">
        <v>365</v>
      </c>
      <c r="D216" s="23" t="s">
        <v>364</v>
      </c>
      <c r="G216" s="23">
        <v>0</v>
      </c>
    </row>
    <row r="217" spans="1:7">
      <c r="A217" s="23" t="b">
        <v>1</v>
      </c>
      <c r="B217" s="23">
        <v>65280</v>
      </c>
      <c r="C217" s="23" t="s">
        <v>363</v>
      </c>
      <c r="D217" s="23" t="s">
        <v>362</v>
      </c>
      <c r="G217" s="23">
        <v>0</v>
      </c>
    </row>
    <row r="218" spans="1:7">
      <c r="A218" s="23" t="b">
        <v>1</v>
      </c>
      <c r="B218" s="23">
        <v>65280</v>
      </c>
      <c r="C218" s="23" t="s">
        <v>361</v>
      </c>
      <c r="D218" s="23" t="s">
        <v>360</v>
      </c>
      <c r="G218" s="23">
        <v>0</v>
      </c>
    </row>
    <row r="219" spans="1:7">
      <c r="A219" s="23" t="b">
        <v>1</v>
      </c>
      <c r="B219" s="23">
        <v>65280</v>
      </c>
      <c r="C219" s="23" t="s">
        <v>359</v>
      </c>
      <c r="D219" s="23" t="s">
        <v>358</v>
      </c>
      <c r="G219" s="23">
        <v>0</v>
      </c>
    </row>
    <row r="220" spans="1:7">
      <c r="A220" s="23" t="b">
        <v>1</v>
      </c>
      <c r="B220" s="23">
        <v>65280</v>
      </c>
      <c r="C220" s="23" t="s">
        <v>357</v>
      </c>
      <c r="D220" s="23" t="s">
        <v>356</v>
      </c>
      <c r="G220" s="23">
        <v>0</v>
      </c>
    </row>
    <row r="221" spans="1:7">
      <c r="A221" s="23" t="b">
        <v>1</v>
      </c>
      <c r="B221" s="23">
        <v>65280</v>
      </c>
      <c r="C221" s="23" t="s">
        <v>355</v>
      </c>
      <c r="D221" s="23" t="s">
        <v>354</v>
      </c>
      <c r="G221" s="23">
        <v>0</v>
      </c>
    </row>
    <row r="222" spans="1:7">
      <c r="A222" s="23" t="b">
        <v>1</v>
      </c>
      <c r="B222" s="23">
        <v>65280</v>
      </c>
      <c r="C222" s="23" t="s">
        <v>353</v>
      </c>
      <c r="D222" s="23" t="s">
        <v>352</v>
      </c>
      <c r="G222" s="23">
        <v>0</v>
      </c>
    </row>
    <row r="223" spans="1:7">
      <c r="A223" s="23" t="b">
        <v>1</v>
      </c>
      <c r="B223" s="23">
        <v>65280</v>
      </c>
      <c r="C223" s="23" t="s">
        <v>351</v>
      </c>
      <c r="D223" s="23" t="s">
        <v>350</v>
      </c>
      <c r="G223" s="23">
        <v>0</v>
      </c>
    </row>
    <row r="224" spans="1:7">
      <c r="A224" s="23" t="b">
        <v>1</v>
      </c>
      <c r="B224" s="23">
        <v>65280</v>
      </c>
      <c r="C224" s="23" t="s">
        <v>349</v>
      </c>
      <c r="D224" s="23" t="s">
        <v>348</v>
      </c>
      <c r="G224" s="23">
        <v>0</v>
      </c>
    </row>
    <row r="225" spans="1:7">
      <c r="A225" s="23" t="b">
        <v>1</v>
      </c>
      <c r="B225" s="23">
        <v>65280</v>
      </c>
      <c r="C225" s="23" t="s">
        <v>347</v>
      </c>
      <c r="D225" s="23" t="s">
        <v>346</v>
      </c>
      <c r="G225" s="23">
        <v>0</v>
      </c>
    </row>
    <row r="226" spans="1:7">
      <c r="A226" s="23" t="b">
        <v>1</v>
      </c>
      <c r="B226" s="23">
        <v>65280</v>
      </c>
      <c r="C226" s="23" t="s">
        <v>345</v>
      </c>
      <c r="D226" s="23" t="s">
        <v>344</v>
      </c>
      <c r="G226" s="23">
        <v>0</v>
      </c>
    </row>
    <row r="227" spans="1:7">
      <c r="A227" s="23" t="b">
        <v>1</v>
      </c>
      <c r="B227" s="23">
        <v>65280</v>
      </c>
      <c r="C227" s="23" t="s">
        <v>343</v>
      </c>
      <c r="D227" s="23" t="s">
        <v>342</v>
      </c>
      <c r="G227" s="23">
        <v>0</v>
      </c>
    </row>
    <row r="228" spans="1:7">
      <c r="A228" s="23" t="b">
        <v>1</v>
      </c>
      <c r="B228" s="23">
        <v>65280</v>
      </c>
      <c r="C228" s="23" t="s">
        <v>341</v>
      </c>
      <c r="D228" s="23" t="s">
        <v>340</v>
      </c>
      <c r="G228" s="23">
        <v>0</v>
      </c>
    </row>
    <row r="229" spans="1:7">
      <c r="A229" s="23" t="b">
        <v>1</v>
      </c>
      <c r="B229" s="23">
        <v>65280</v>
      </c>
      <c r="C229" s="23" t="s">
        <v>339</v>
      </c>
      <c r="D229" s="23" t="s">
        <v>338</v>
      </c>
      <c r="G229" s="23">
        <v>0</v>
      </c>
    </row>
    <row r="230" spans="1:7">
      <c r="A230" s="23" t="b">
        <v>1</v>
      </c>
      <c r="B230" s="23">
        <v>65280</v>
      </c>
      <c r="C230" s="23" t="s">
        <v>337</v>
      </c>
      <c r="D230" s="23" t="s">
        <v>336</v>
      </c>
      <c r="G230" s="23">
        <v>0</v>
      </c>
    </row>
    <row r="231" spans="1:7">
      <c r="A231" s="23" t="b">
        <v>1</v>
      </c>
      <c r="B231" s="23">
        <v>65280</v>
      </c>
      <c r="C231" s="23" t="s">
        <v>335</v>
      </c>
      <c r="D231" s="23" t="s">
        <v>334</v>
      </c>
      <c r="G231" s="23">
        <v>0</v>
      </c>
    </row>
    <row r="232" spans="1:7">
      <c r="A232" s="23" t="b">
        <v>1</v>
      </c>
      <c r="B232" s="23">
        <v>65280</v>
      </c>
      <c r="C232" s="23" t="s">
        <v>333</v>
      </c>
      <c r="D232" s="23" t="s">
        <v>332</v>
      </c>
      <c r="G232" s="23">
        <v>0</v>
      </c>
    </row>
    <row r="233" spans="1:7">
      <c r="A233" s="23" t="b">
        <v>1</v>
      </c>
      <c r="B233" s="23">
        <v>65280</v>
      </c>
      <c r="C233" s="23" t="s">
        <v>331</v>
      </c>
      <c r="D233" s="23" t="s">
        <v>330</v>
      </c>
      <c r="G233" s="23">
        <v>0</v>
      </c>
    </row>
    <row r="234" spans="1:7">
      <c r="A234" s="23" t="b">
        <v>1</v>
      </c>
      <c r="B234" s="23">
        <v>65280</v>
      </c>
      <c r="C234" s="23" t="s">
        <v>329</v>
      </c>
      <c r="D234" s="23" t="s">
        <v>328</v>
      </c>
      <c r="G234" s="23">
        <v>0</v>
      </c>
    </row>
    <row r="235" spans="1:7">
      <c r="A235" s="23" t="b">
        <v>1</v>
      </c>
      <c r="B235" s="23">
        <v>65280</v>
      </c>
      <c r="C235" s="23" t="s">
        <v>327</v>
      </c>
      <c r="D235" s="23" t="s">
        <v>326</v>
      </c>
      <c r="G235" s="23">
        <v>0</v>
      </c>
    </row>
    <row r="236" spans="1:7">
      <c r="A236" s="23" t="b">
        <v>1</v>
      </c>
      <c r="B236" s="23">
        <v>65280</v>
      </c>
      <c r="C236" s="23" t="s">
        <v>325</v>
      </c>
      <c r="D236" s="23" t="s">
        <v>324</v>
      </c>
      <c r="G236" s="23">
        <v>0</v>
      </c>
    </row>
    <row r="237" spans="1:7">
      <c r="A237" s="23" t="b">
        <v>1</v>
      </c>
      <c r="B237" s="23">
        <v>65280</v>
      </c>
      <c r="C237" s="23" t="s">
        <v>323</v>
      </c>
      <c r="D237" s="23" t="s">
        <v>322</v>
      </c>
      <c r="G237" s="23">
        <v>0</v>
      </c>
    </row>
    <row r="238" spans="1:7">
      <c r="A238" s="23" t="b">
        <v>1</v>
      </c>
      <c r="B238" s="23">
        <v>65280</v>
      </c>
      <c r="C238" s="23" t="s">
        <v>321</v>
      </c>
      <c r="D238" s="23" t="s">
        <v>320</v>
      </c>
      <c r="G238" s="23">
        <v>0</v>
      </c>
    </row>
    <row r="239" spans="1:7">
      <c r="A239" s="23" t="b">
        <v>1</v>
      </c>
      <c r="B239" s="23">
        <v>65280</v>
      </c>
      <c r="C239" s="23" t="s">
        <v>319</v>
      </c>
      <c r="D239" s="23" t="s">
        <v>318</v>
      </c>
      <c r="G239" s="23">
        <v>0</v>
      </c>
    </row>
    <row r="240" spans="1:7">
      <c r="A240" s="23" t="b">
        <v>1</v>
      </c>
      <c r="B240" s="23">
        <v>65280</v>
      </c>
      <c r="C240" s="23" t="s">
        <v>317</v>
      </c>
      <c r="D240" s="23" t="s">
        <v>316</v>
      </c>
      <c r="G240" s="23">
        <v>0</v>
      </c>
    </row>
    <row r="241" spans="1:7">
      <c r="A241" s="23" t="b">
        <v>1</v>
      </c>
      <c r="B241" s="23">
        <v>65280</v>
      </c>
      <c r="C241" s="23" t="s">
        <v>315</v>
      </c>
      <c r="D241" s="23" t="s">
        <v>314</v>
      </c>
      <c r="G241" s="23">
        <v>0</v>
      </c>
    </row>
    <row r="242" spans="1:7">
      <c r="A242" s="23" t="b">
        <v>1</v>
      </c>
      <c r="B242" s="23">
        <v>65280</v>
      </c>
      <c r="C242" s="23" t="s">
        <v>313</v>
      </c>
      <c r="D242" s="23" t="s">
        <v>312</v>
      </c>
      <c r="G242" s="23">
        <v>0</v>
      </c>
    </row>
    <row r="243" spans="1:7">
      <c r="A243" s="23" t="b">
        <v>1</v>
      </c>
      <c r="B243" s="23">
        <v>65280</v>
      </c>
      <c r="C243" s="23" t="s">
        <v>311</v>
      </c>
      <c r="D243" s="23" t="s">
        <v>310</v>
      </c>
      <c r="G243" s="23">
        <v>0</v>
      </c>
    </row>
    <row r="244" spans="1:7">
      <c r="A244" s="23" t="b">
        <v>1</v>
      </c>
      <c r="B244" s="23">
        <v>65280</v>
      </c>
      <c r="C244" s="23" t="s">
        <v>309</v>
      </c>
      <c r="D244" s="23" t="s">
        <v>308</v>
      </c>
      <c r="G244" s="23">
        <v>0</v>
      </c>
    </row>
    <row r="245" spans="1:7">
      <c r="A245" s="23" t="b">
        <v>1</v>
      </c>
      <c r="B245" s="23">
        <v>65280</v>
      </c>
      <c r="C245" s="23" t="s">
        <v>307</v>
      </c>
      <c r="D245" s="23" t="s">
        <v>306</v>
      </c>
      <c r="G245" s="23">
        <v>0</v>
      </c>
    </row>
    <row r="246" spans="1:7">
      <c r="A246" s="23" t="b">
        <v>1</v>
      </c>
      <c r="B246" s="23">
        <v>65280</v>
      </c>
      <c r="C246" s="23" t="s">
        <v>305</v>
      </c>
      <c r="D246" s="23" t="s">
        <v>304</v>
      </c>
      <c r="G246" s="23">
        <v>0</v>
      </c>
    </row>
    <row r="247" spans="1:7">
      <c r="A247" s="23" t="b">
        <v>1</v>
      </c>
      <c r="B247" s="23">
        <v>65280</v>
      </c>
      <c r="C247" s="23" t="s">
        <v>303</v>
      </c>
      <c r="D247" s="23" t="s">
        <v>302</v>
      </c>
      <c r="G247" s="23">
        <v>0</v>
      </c>
    </row>
    <row r="248" spans="1:7">
      <c r="A248" s="23" t="b">
        <v>1</v>
      </c>
      <c r="B248" s="23">
        <v>65280</v>
      </c>
      <c r="C248" s="23" t="s">
        <v>301</v>
      </c>
      <c r="D248" s="23" t="s">
        <v>300</v>
      </c>
      <c r="G248" s="23">
        <v>0</v>
      </c>
    </row>
    <row r="249" spans="1:7">
      <c r="A249" s="23" t="b">
        <v>1</v>
      </c>
      <c r="B249" s="23">
        <v>65280</v>
      </c>
      <c r="C249" s="23" t="s">
        <v>299</v>
      </c>
      <c r="D249" s="23" t="s">
        <v>298</v>
      </c>
      <c r="G249" s="23">
        <v>0</v>
      </c>
    </row>
    <row r="250" spans="1:7">
      <c r="A250" s="23" t="b">
        <v>1</v>
      </c>
      <c r="B250" s="23">
        <v>65280</v>
      </c>
      <c r="C250" s="23" t="s">
        <v>297</v>
      </c>
      <c r="D250" s="23" t="s">
        <v>296</v>
      </c>
      <c r="G250" s="23">
        <v>0</v>
      </c>
    </row>
    <row r="251" spans="1:7">
      <c r="A251" s="23" t="b">
        <v>1</v>
      </c>
      <c r="B251" s="23">
        <v>65280</v>
      </c>
      <c r="C251" s="23" t="s">
        <v>295</v>
      </c>
      <c r="D251" s="23" t="s">
        <v>294</v>
      </c>
      <c r="G251" s="23">
        <v>0</v>
      </c>
    </row>
    <row r="252" spans="1:7">
      <c r="A252" s="23" t="b">
        <v>1</v>
      </c>
      <c r="B252" s="23">
        <v>65280</v>
      </c>
      <c r="C252" s="23" t="s">
        <v>293</v>
      </c>
      <c r="D252" s="23" t="s">
        <v>292</v>
      </c>
      <c r="G252" s="23">
        <v>0</v>
      </c>
    </row>
    <row r="253" spans="1:7">
      <c r="A253" s="23" t="b">
        <v>1</v>
      </c>
      <c r="B253" s="23">
        <v>65280</v>
      </c>
      <c r="C253" s="23" t="s">
        <v>291</v>
      </c>
      <c r="D253" s="23" t="s">
        <v>290</v>
      </c>
      <c r="G253" s="23">
        <v>0</v>
      </c>
    </row>
    <row r="254" spans="1:7">
      <c r="A254" s="23" t="b">
        <v>1</v>
      </c>
      <c r="B254" s="23">
        <v>65280</v>
      </c>
      <c r="C254" s="23" t="s">
        <v>289</v>
      </c>
      <c r="D254" s="23" t="s">
        <v>288</v>
      </c>
      <c r="G254" s="23">
        <v>0</v>
      </c>
    </row>
    <row r="255" spans="1:7">
      <c r="A255" s="23" t="b">
        <v>1</v>
      </c>
      <c r="B255" s="23">
        <v>65280</v>
      </c>
      <c r="C255" s="23" t="s">
        <v>287</v>
      </c>
      <c r="D255" s="23" t="s">
        <v>286</v>
      </c>
      <c r="G255" s="23">
        <v>0</v>
      </c>
    </row>
    <row r="256" spans="1:7">
      <c r="A256" s="23" t="b">
        <v>1</v>
      </c>
      <c r="B256" s="23">
        <v>65280</v>
      </c>
      <c r="C256" s="23" t="s">
        <v>285</v>
      </c>
      <c r="D256" s="23" t="s">
        <v>284</v>
      </c>
      <c r="G256" s="23">
        <v>0</v>
      </c>
    </row>
    <row r="257" spans="1:7">
      <c r="A257" s="23" t="b">
        <v>1</v>
      </c>
      <c r="B257" s="23">
        <v>65280</v>
      </c>
      <c r="C257" s="23" t="s">
        <v>283</v>
      </c>
      <c r="D257" s="23" t="s">
        <v>282</v>
      </c>
      <c r="G257" s="23">
        <v>0</v>
      </c>
    </row>
    <row r="258" spans="1:7">
      <c r="A258" s="23" t="b">
        <v>1</v>
      </c>
      <c r="B258" s="23">
        <v>65280</v>
      </c>
      <c r="C258" s="23" t="s">
        <v>281</v>
      </c>
      <c r="D258" s="23" t="s">
        <v>280</v>
      </c>
      <c r="G258" s="23">
        <v>0</v>
      </c>
    </row>
    <row r="259" spans="1:7">
      <c r="A259" s="23" t="b">
        <v>1</v>
      </c>
      <c r="B259" s="23">
        <v>65280</v>
      </c>
      <c r="C259" s="23" t="s">
        <v>279</v>
      </c>
      <c r="D259" s="23" t="s">
        <v>278</v>
      </c>
      <c r="G259" s="23">
        <v>0</v>
      </c>
    </row>
    <row r="260" spans="1:7">
      <c r="A260" s="23" t="b">
        <v>1</v>
      </c>
      <c r="B260" s="23">
        <v>65280</v>
      </c>
      <c r="C260" s="23" t="s">
        <v>277</v>
      </c>
      <c r="D260" s="23" t="s">
        <v>276</v>
      </c>
      <c r="G260" s="23">
        <v>0</v>
      </c>
    </row>
    <row r="261" spans="1:7">
      <c r="A261" s="23" t="b">
        <v>1</v>
      </c>
      <c r="B261" s="23">
        <v>65280</v>
      </c>
      <c r="C261" s="23" t="s">
        <v>275</v>
      </c>
      <c r="D261" s="23" t="s">
        <v>274</v>
      </c>
      <c r="G261" s="23">
        <v>0</v>
      </c>
    </row>
    <row r="262" spans="1:7">
      <c r="A262" s="23" t="b">
        <v>1</v>
      </c>
      <c r="B262" s="23">
        <v>65280</v>
      </c>
      <c r="C262" s="23" t="s">
        <v>273</v>
      </c>
      <c r="D262" s="23" t="s">
        <v>272</v>
      </c>
      <c r="G262" s="23">
        <v>0</v>
      </c>
    </row>
    <row r="263" spans="1:7">
      <c r="A263" s="23" t="b">
        <v>1</v>
      </c>
      <c r="B263" s="23">
        <v>65280</v>
      </c>
      <c r="C263" s="23" t="s">
        <v>271</v>
      </c>
      <c r="D263" s="23" t="s">
        <v>270</v>
      </c>
      <c r="G263" s="23">
        <v>0</v>
      </c>
    </row>
    <row r="264" spans="1:7">
      <c r="A264" s="23" t="b">
        <v>1</v>
      </c>
      <c r="B264" s="23">
        <v>65280</v>
      </c>
      <c r="C264" s="23" t="s">
        <v>269</v>
      </c>
      <c r="D264" s="23" t="s">
        <v>268</v>
      </c>
      <c r="G264" s="23">
        <v>0</v>
      </c>
    </row>
    <row r="265" spans="1:7">
      <c r="A265" s="23" t="b">
        <v>1</v>
      </c>
      <c r="B265" s="23">
        <v>65280</v>
      </c>
      <c r="C265" s="23" t="s">
        <v>267</v>
      </c>
      <c r="D265" s="23" t="s">
        <v>266</v>
      </c>
      <c r="G265" s="23">
        <v>0</v>
      </c>
    </row>
    <row r="266" spans="1:7">
      <c r="A266" s="23" t="b">
        <v>1</v>
      </c>
      <c r="B266" s="23">
        <v>65280</v>
      </c>
      <c r="C266" s="23" t="s">
        <v>265</v>
      </c>
      <c r="D266" s="23" t="s">
        <v>264</v>
      </c>
      <c r="G266" s="23">
        <v>0</v>
      </c>
    </row>
    <row r="267" spans="1:7">
      <c r="A267" s="23" t="b">
        <v>1</v>
      </c>
      <c r="B267" s="23">
        <v>65280</v>
      </c>
      <c r="C267" s="23" t="s">
        <v>263</v>
      </c>
      <c r="D267" s="23" t="s">
        <v>262</v>
      </c>
      <c r="G267" s="23">
        <v>0</v>
      </c>
    </row>
    <row r="268" spans="1:7">
      <c r="A268" s="23" t="b">
        <v>1</v>
      </c>
      <c r="B268" s="23">
        <v>65280</v>
      </c>
      <c r="C268" s="23" t="s">
        <v>261</v>
      </c>
      <c r="D268" s="23" t="s">
        <v>260</v>
      </c>
      <c r="G268" s="23">
        <v>0</v>
      </c>
    </row>
    <row r="269" spans="1:7">
      <c r="A269" s="23" t="b">
        <v>1</v>
      </c>
      <c r="B269" s="23">
        <v>65280</v>
      </c>
      <c r="C269" s="23" t="s">
        <v>259</v>
      </c>
      <c r="D269" s="23" t="s">
        <v>258</v>
      </c>
      <c r="G269" s="23">
        <v>0</v>
      </c>
    </row>
    <row r="270" spans="1:7">
      <c r="A270" s="23" t="b">
        <v>1</v>
      </c>
      <c r="B270" s="23">
        <v>65280</v>
      </c>
      <c r="C270" s="23" t="s">
        <v>257</v>
      </c>
      <c r="D270" s="23" t="s">
        <v>256</v>
      </c>
      <c r="G270" s="23">
        <v>0</v>
      </c>
    </row>
    <row r="271" spans="1:7">
      <c r="A271" s="23" t="b">
        <v>1</v>
      </c>
      <c r="B271" s="23">
        <v>65280</v>
      </c>
      <c r="C271" s="23" t="s">
        <v>255</v>
      </c>
      <c r="D271" s="23" t="s">
        <v>254</v>
      </c>
      <c r="G271" s="23">
        <v>0</v>
      </c>
    </row>
    <row r="272" spans="1:7">
      <c r="A272" s="23" t="b">
        <v>1</v>
      </c>
      <c r="B272" s="23">
        <v>65280</v>
      </c>
      <c r="C272" s="23" t="s">
        <v>253</v>
      </c>
      <c r="D272" s="23" t="s">
        <v>252</v>
      </c>
      <c r="G272" s="23">
        <v>0</v>
      </c>
    </row>
    <row r="273" spans="1:7">
      <c r="A273" s="23" t="b">
        <v>1</v>
      </c>
      <c r="B273" s="23">
        <v>65280</v>
      </c>
      <c r="C273" s="23" t="s">
        <v>251</v>
      </c>
      <c r="D273" s="23" t="s">
        <v>250</v>
      </c>
      <c r="G273" s="23">
        <v>0</v>
      </c>
    </row>
    <row r="274" spans="1:7">
      <c r="A274" s="23" t="b">
        <v>1</v>
      </c>
      <c r="B274" s="23">
        <v>65280</v>
      </c>
      <c r="C274" s="23" t="s">
        <v>249</v>
      </c>
      <c r="D274" s="23" t="s">
        <v>248</v>
      </c>
      <c r="G274" s="23">
        <v>0</v>
      </c>
    </row>
    <row r="275" spans="1:7">
      <c r="A275" s="23" t="b">
        <v>1</v>
      </c>
      <c r="B275" s="23">
        <v>65280</v>
      </c>
      <c r="C275" s="23" t="s">
        <v>247</v>
      </c>
      <c r="D275" s="23" t="s">
        <v>246</v>
      </c>
      <c r="G275" s="23">
        <v>0</v>
      </c>
    </row>
    <row r="276" spans="1:7">
      <c r="A276" s="23" t="b">
        <v>1</v>
      </c>
      <c r="B276" s="23">
        <v>65280</v>
      </c>
      <c r="C276" s="23" t="s">
        <v>245</v>
      </c>
      <c r="D276" s="23" t="s">
        <v>244</v>
      </c>
      <c r="G276" s="23">
        <v>0</v>
      </c>
    </row>
    <row r="277" spans="1:7">
      <c r="A277" s="23" t="b">
        <v>1</v>
      </c>
      <c r="B277" s="23">
        <v>65280</v>
      </c>
      <c r="C277" s="23" t="s">
        <v>243</v>
      </c>
      <c r="D277" s="23" t="s">
        <v>242</v>
      </c>
      <c r="G277" s="23">
        <v>0</v>
      </c>
    </row>
    <row r="278" spans="1:7">
      <c r="A278" s="23" t="b">
        <v>1</v>
      </c>
      <c r="B278" s="23">
        <v>65280</v>
      </c>
      <c r="C278" s="23" t="s">
        <v>241</v>
      </c>
      <c r="D278" s="23" t="s">
        <v>240</v>
      </c>
      <c r="G278" s="23">
        <v>0</v>
      </c>
    </row>
    <row r="279" spans="1:7">
      <c r="A279" s="23" t="b">
        <v>1</v>
      </c>
      <c r="B279" s="23">
        <v>65280</v>
      </c>
      <c r="C279" s="23" t="s">
        <v>239</v>
      </c>
      <c r="D279" s="23" t="s">
        <v>238</v>
      </c>
      <c r="G279" s="23">
        <v>0</v>
      </c>
    </row>
    <row r="280" spans="1:7">
      <c r="A280" s="23" t="b">
        <v>1</v>
      </c>
      <c r="B280" s="23">
        <v>65280</v>
      </c>
      <c r="C280" s="23" t="s">
        <v>237</v>
      </c>
      <c r="D280" s="23" t="s">
        <v>236</v>
      </c>
      <c r="G280" s="23">
        <v>0</v>
      </c>
    </row>
    <row r="281" spans="1:7">
      <c r="A281" s="23" t="b">
        <v>1</v>
      </c>
      <c r="B281" s="23">
        <v>65280</v>
      </c>
      <c r="C281" s="23" t="s">
        <v>235</v>
      </c>
      <c r="D281" s="23" t="s">
        <v>234</v>
      </c>
      <c r="G281" s="23">
        <v>0</v>
      </c>
    </row>
    <row r="282" spans="1:7">
      <c r="A282" s="23" t="b">
        <v>1</v>
      </c>
      <c r="B282" s="23">
        <v>65280</v>
      </c>
      <c r="C282" s="23" t="s">
        <v>233</v>
      </c>
      <c r="D282" s="23" t="s">
        <v>232</v>
      </c>
      <c r="G282" s="23">
        <v>0</v>
      </c>
    </row>
    <row r="283" spans="1:7">
      <c r="A283" s="23" t="b">
        <v>1</v>
      </c>
      <c r="B283" s="23">
        <v>65280</v>
      </c>
      <c r="C283" s="23" t="s">
        <v>231</v>
      </c>
      <c r="D283" s="23" t="s">
        <v>230</v>
      </c>
      <c r="G283" s="23">
        <v>0</v>
      </c>
    </row>
    <row r="284" spans="1:7">
      <c r="A284" s="23" t="b">
        <v>1</v>
      </c>
      <c r="B284" s="23">
        <v>65280</v>
      </c>
      <c r="C284" s="23" t="s">
        <v>229</v>
      </c>
      <c r="D284" s="23" t="s">
        <v>228</v>
      </c>
      <c r="G284" s="23">
        <v>0</v>
      </c>
    </row>
    <row r="285" spans="1:7">
      <c r="A285" s="23" t="b">
        <v>1</v>
      </c>
      <c r="B285" s="23">
        <v>65280</v>
      </c>
      <c r="C285" s="23" t="s">
        <v>227</v>
      </c>
      <c r="D285" s="23" t="s">
        <v>226</v>
      </c>
      <c r="G285" s="23">
        <v>0</v>
      </c>
    </row>
    <row r="286" spans="1:7">
      <c r="A286" s="23" t="b">
        <v>1</v>
      </c>
      <c r="B286" s="23">
        <v>65280</v>
      </c>
      <c r="C286" s="23" t="s">
        <v>225</v>
      </c>
      <c r="D286" s="23" t="s">
        <v>224</v>
      </c>
      <c r="G286" s="23">
        <v>0</v>
      </c>
    </row>
    <row r="287" spans="1:7">
      <c r="A287" s="23" t="b">
        <v>1</v>
      </c>
      <c r="B287" s="23">
        <v>65280</v>
      </c>
      <c r="C287" s="23" t="s">
        <v>223</v>
      </c>
      <c r="D287" s="23" t="s">
        <v>222</v>
      </c>
      <c r="G287" s="23">
        <v>0</v>
      </c>
    </row>
    <row r="288" spans="1:7">
      <c r="A288" s="23" t="b">
        <v>1</v>
      </c>
      <c r="B288" s="23">
        <v>65280</v>
      </c>
      <c r="C288" s="23" t="s">
        <v>221</v>
      </c>
      <c r="D288" s="23" t="s">
        <v>220</v>
      </c>
      <c r="G288" s="23">
        <v>0</v>
      </c>
    </row>
    <row r="289" spans="1:7">
      <c r="A289" s="23" t="b">
        <v>1</v>
      </c>
      <c r="B289" s="23">
        <v>65280</v>
      </c>
      <c r="C289" s="23" t="s">
        <v>219</v>
      </c>
      <c r="D289" s="23" t="s">
        <v>218</v>
      </c>
      <c r="G289" s="23">
        <v>0</v>
      </c>
    </row>
    <row r="290" spans="1:7">
      <c r="A290" s="23" t="b">
        <v>1</v>
      </c>
      <c r="B290" s="23">
        <v>65280</v>
      </c>
      <c r="C290" s="23" t="s">
        <v>217</v>
      </c>
      <c r="D290" s="23" t="s">
        <v>216</v>
      </c>
      <c r="G290" s="23">
        <v>0</v>
      </c>
    </row>
    <row r="291" spans="1:7">
      <c r="A291" s="23" t="b">
        <v>1</v>
      </c>
      <c r="B291" s="23">
        <v>65280</v>
      </c>
      <c r="C291" s="23" t="s">
        <v>215</v>
      </c>
      <c r="D291" s="23" t="s">
        <v>214</v>
      </c>
      <c r="G291" s="23">
        <v>0</v>
      </c>
    </row>
    <row r="292" spans="1:7">
      <c r="A292" s="23" t="b">
        <v>1</v>
      </c>
      <c r="B292" s="23">
        <v>65280</v>
      </c>
      <c r="C292" s="23" t="s">
        <v>213</v>
      </c>
      <c r="D292" s="23" t="s">
        <v>212</v>
      </c>
      <c r="G292" s="23">
        <v>0</v>
      </c>
    </row>
    <row r="293" spans="1:7">
      <c r="A293" s="23" t="b">
        <v>1</v>
      </c>
      <c r="B293" s="23">
        <v>65280</v>
      </c>
      <c r="C293" s="23" t="s">
        <v>211</v>
      </c>
      <c r="D293" s="23" t="s">
        <v>210</v>
      </c>
      <c r="G293" s="23">
        <v>0</v>
      </c>
    </row>
    <row r="294" spans="1:7">
      <c r="A294" s="23" t="b">
        <v>1</v>
      </c>
      <c r="B294" s="23">
        <v>65280</v>
      </c>
      <c r="C294" s="23" t="s">
        <v>209</v>
      </c>
      <c r="D294" s="23" t="s">
        <v>208</v>
      </c>
      <c r="G294" s="23">
        <v>0</v>
      </c>
    </row>
    <row r="295" spans="1:7">
      <c r="A295" s="23" t="b">
        <v>1</v>
      </c>
      <c r="B295" s="23">
        <v>65280</v>
      </c>
      <c r="C295" s="23" t="s">
        <v>207</v>
      </c>
      <c r="D295" s="23" t="s">
        <v>206</v>
      </c>
      <c r="G295" s="23">
        <v>0</v>
      </c>
    </row>
    <row r="296" spans="1:7">
      <c r="A296" s="23" t="b">
        <v>1</v>
      </c>
      <c r="B296" s="23">
        <v>65280</v>
      </c>
      <c r="C296" s="23" t="s">
        <v>205</v>
      </c>
      <c r="D296" s="23" t="s">
        <v>204</v>
      </c>
      <c r="G296" s="23">
        <v>0</v>
      </c>
    </row>
    <row r="297" spans="1:7">
      <c r="A297" s="23" t="b">
        <v>1</v>
      </c>
      <c r="B297" s="23">
        <v>65280</v>
      </c>
      <c r="C297" s="23" t="s">
        <v>203</v>
      </c>
      <c r="D297" s="23" t="s">
        <v>202</v>
      </c>
      <c r="G297" s="23">
        <v>0</v>
      </c>
    </row>
    <row r="298" spans="1:7">
      <c r="A298" s="23" t="b">
        <v>1</v>
      </c>
      <c r="B298" s="23">
        <v>65280</v>
      </c>
      <c r="C298" s="23" t="s">
        <v>201</v>
      </c>
      <c r="D298" s="23" t="s">
        <v>200</v>
      </c>
      <c r="G298" s="23">
        <v>0</v>
      </c>
    </row>
    <row r="299" spans="1:7">
      <c r="A299" s="23" t="b">
        <v>1</v>
      </c>
      <c r="B299" s="23">
        <v>65280</v>
      </c>
      <c r="C299" s="23" t="s">
        <v>199</v>
      </c>
      <c r="D299" s="23" t="s">
        <v>198</v>
      </c>
      <c r="G299" s="23">
        <v>0</v>
      </c>
    </row>
    <row r="300" spans="1:7">
      <c r="A300" s="23" t="b">
        <v>1</v>
      </c>
      <c r="B300" s="23">
        <v>65280</v>
      </c>
      <c r="C300" s="23" t="s">
        <v>197</v>
      </c>
      <c r="D300" s="23" t="s">
        <v>196</v>
      </c>
      <c r="G300" s="23">
        <v>0</v>
      </c>
    </row>
    <row r="301" spans="1:7">
      <c r="A301" s="23" t="b">
        <v>1</v>
      </c>
      <c r="B301" s="23">
        <v>65280</v>
      </c>
      <c r="C301" s="23" t="s">
        <v>195</v>
      </c>
      <c r="D301" s="23" t="s">
        <v>194</v>
      </c>
      <c r="G301" s="23">
        <v>0</v>
      </c>
    </row>
    <row r="302" spans="1:7">
      <c r="A302" s="23" t="b">
        <v>1</v>
      </c>
      <c r="B302" s="23">
        <v>65280</v>
      </c>
      <c r="C302" s="23" t="s">
        <v>193</v>
      </c>
      <c r="D302" s="23" t="s">
        <v>192</v>
      </c>
      <c r="G302" s="23">
        <v>0</v>
      </c>
    </row>
    <row r="303" spans="1:7">
      <c r="A303" s="23" t="b">
        <v>1</v>
      </c>
      <c r="B303" s="23">
        <v>65280</v>
      </c>
      <c r="C303" s="23" t="s">
        <v>191</v>
      </c>
      <c r="D303" s="23" t="s">
        <v>190</v>
      </c>
      <c r="G303" s="23">
        <v>0</v>
      </c>
    </row>
    <row r="304" spans="1:7">
      <c r="A304" s="23" t="b">
        <v>1</v>
      </c>
      <c r="B304" s="23">
        <v>65280</v>
      </c>
      <c r="C304" s="23" t="s">
        <v>189</v>
      </c>
      <c r="D304" s="23" t="s">
        <v>188</v>
      </c>
      <c r="G304" s="23">
        <v>0</v>
      </c>
    </row>
    <row r="305" spans="1:7">
      <c r="A305" s="23" t="b">
        <v>1</v>
      </c>
      <c r="B305" s="23">
        <v>65280</v>
      </c>
      <c r="C305" s="23" t="s">
        <v>187</v>
      </c>
      <c r="D305" s="23" t="s">
        <v>186</v>
      </c>
      <c r="G305" s="23">
        <v>0</v>
      </c>
    </row>
    <row r="306" spans="1:7">
      <c r="A306" s="23" t="b">
        <v>1</v>
      </c>
      <c r="B306" s="23">
        <v>65280</v>
      </c>
      <c r="C306" s="23" t="s">
        <v>185</v>
      </c>
      <c r="D306" s="23" t="s">
        <v>184</v>
      </c>
      <c r="G306" s="23">
        <v>0</v>
      </c>
    </row>
    <row r="307" spans="1:7">
      <c r="A307" s="23" t="b">
        <v>1</v>
      </c>
      <c r="B307" s="23">
        <v>65280</v>
      </c>
      <c r="C307" s="23" t="s">
        <v>183</v>
      </c>
      <c r="D307" s="23" t="s">
        <v>182</v>
      </c>
      <c r="G307" s="23">
        <v>0</v>
      </c>
    </row>
    <row r="308" spans="1:7">
      <c r="A308" s="23" t="b">
        <v>1</v>
      </c>
      <c r="B308" s="23">
        <v>65280</v>
      </c>
      <c r="C308" s="23" t="s">
        <v>181</v>
      </c>
      <c r="D308" s="23" t="s">
        <v>180</v>
      </c>
      <c r="G308" s="23">
        <v>0</v>
      </c>
    </row>
    <row r="309" spans="1:7">
      <c r="A309" s="23" t="b">
        <v>1</v>
      </c>
      <c r="B309" s="23">
        <v>65280</v>
      </c>
      <c r="C309" s="23" t="s">
        <v>179</v>
      </c>
      <c r="D309" s="23" t="s">
        <v>178</v>
      </c>
      <c r="G309" s="23">
        <v>0</v>
      </c>
    </row>
    <row r="310" spans="1:7">
      <c r="A310" s="23" t="b">
        <v>1</v>
      </c>
      <c r="B310" s="23">
        <v>65280</v>
      </c>
      <c r="C310" s="23" t="s">
        <v>177</v>
      </c>
      <c r="D310" s="23" t="s">
        <v>176</v>
      </c>
      <c r="G310" s="23">
        <v>0</v>
      </c>
    </row>
    <row r="311" spans="1:7">
      <c r="A311" s="23" t="b">
        <v>1</v>
      </c>
      <c r="B311" s="23">
        <v>65280</v>
      </c>
      <c r="C311" s="23" t="s">
        <v>175</v>
      </c>
      <c r="D311" s="23" t="s">
        <v>174</v>
      </c>
      <c r="G311" s="23">
        <v>0</v>
      </c>
    </row>
    <row r="312" spans="1:7">
      <c r="A312" s="23" t="b">
        <v>1</v>
      </c>
      <c r="B312" s="23">
        <v>65280</v>
      </c>
      <c r="C312" s="23" t="s">
        <v>173</v>
      </c>
      <c r="D312" s="23" t="s">
        <v>172</v>
      </c>
      <c r="G312" s="23">
        <v>0</v>
      </c>
    </row>
    <row r="313" spans="1:7">
      <c r="A313" s="23" t="b">
        <v>1</v>
      </c>
      <c r="B313" s="23">
        <v>65280</v>
      </c>
      <c r="C313" s="23" t="s">
        <v>171</v>
      </c>
      <c r="D313" s="23" t="s">
        <v>170</v>
      </c>
      <c r="G313" s="23">
        <v>0</v>
      </c>
    </row>
    <row r="314" spans="1:7">
      <c r="A314" s="23" t="b">
        <v>1</v>
      </c>
      <c r="B314" s="23">
        <v>65280</v>
      </c>
      <c r="C314" s="23" t="s">
        <v>169</v>
      </c>
      <c r="D314" s="23" t="s">
        <v>168</v>
      </c>
      <c r="G314" s="23">
        <v>0</v>
      </c>
    </row>
    <row r="315" spans="1:7">
      <c r="A315" s="23" t="b">
        <v>1</v>
      </c>
      <c r="B315" s="23">
        <v>65280</v>
      </c>
      <c r="C315" s="23" t="s">
        <v>167</v>
      </c>
      <c r="D315" s="23" t="s">
        <v>166</v>
      </c>
      <c r="G315" s="23">
        <v>0</v>
      </c>
    </row>
    <row r="316" spans="1:7">
      <c r="A316" s="23" t="b">
        <v>1</v>
      </c>
      <c r="B316" s="23">
        <v>65280</v>
      </c>
      <c r="C316" s="23" t="s">
        <v>165</v>
      </c>
      <c r="D316" s="23" t="s">
        <v>164</v>
      </c>
      <c r="G316" s="23">
        <v>0</v>
      </c>
    </row>
    <row r="317" spans="1:7">
      <c r="A317" s="23" t="b">
        <v>1</v>
      </c>
      <c r="B317" s="23">
        <v>65280</v>
      </c>
      <c r="C317" s="23" t="s">
        <v>163</v>
      </c>
      <c r="D317" s="23" t="s">
        <v>162</v>
      </c>
      <c r="G317" s="23">
        <v>0</v>
      </c>
    </row>
    <row r="318" spans="1:7">
      <c r="A318" s="23" t="b">
        <v>1</v>
      </c>
      <c r="B318" s="23">
        <v>65280</v>
      </c>
      <c r="C318" s="23" t="s">
        <v>161</v>
      </c>
      <c r="D318" s="23" t="s">
        <v>160</v>
      </c>
      <c r="G318" s="23">
        <v>0</v>
      </c>
    </row>
    <row r="319" spans="1:7">
      <c r="A319" s="23" t="b">
        <v>1</v>
      </c>
      <c r="B319" s="23">
        <v>65280</v>
      </c>
      <c r="C319" s="23" t="s">
        <v>159</v>
      </c>
      <c r="D319" s="23" t="s">
        <v>158</v>
      </c>
      <c r="G319" s="23">
        <v>0</v>
      </c>
    </row>
    <row r="320" spans="1:7">
      <c r="A320" s="23" t="b">
        <v>1</v>
      </c>
      <c r="B320" s="23">
        <v>65280</v>
      </c>
      <c r="C320" s="23" t="s">
        <v>157</v>
      </c>
      <c r="D320" s="23" t="s">
        <v>156</v>
      </c>
      <c r="G320" s="23">
        <v>0</v>
      </c>
    </row>
    <row r="321" spans="1:7">
      <c r="A321" s="23" t="b">
        <v>1</v>
      </c>
      <c r="B321" s="23">
        <v>65280</v>
      </c>
      <c r="C321" s="23" t="s">
        <v>155</v>
      </c>
      <c r="D321" s="23" t="s">
        <v>154</v>
      </c>
      <c r="G321" s="23">
        <v>0</v>
      </c>
    </row>
    <row r="322" spans="1:7">
      <c r="A322" s="23" t="b">
        <v>1</v>
      </c>
      <c r="B322" s="23">
        <v>65280</v>
      </c>
      <c r="C322" s="23" t="s">
        <v>153</v>
      </c>
      <c r="D322" s="23" t="s">
        <v>152</v>
      </c>
      <c r="G322" s="23">
        <v>0</v>
      </c>
    </row>
    <row r="323" spans="1:7">
      <c r="A323" s="23" t="b">
        <v>1</v>
      </c>
      <c r="B323" s="23">
        <v>65280</v>
      </c>
      <c r="C323" s="23" t="s">
        <v>151</v>
      </c>
      <c r="D323" s="23" t="s">
        <v>150</v>
      </c>
      <c r="G323" s="23">
        <v>0</v>
      </c>
    </row>
    <row r="324" spans="1:7">
      <c r="A324" s="23" t="b">
        <v>1</v>
      </c>
      <c r="B324" s="23">
        <v>65280</v>
      </c>
      <c r="C324" s="23" t="s">
        <v>149</v>
      </c>
      <c r="D324" s="23" t="s">
        <v>148</v>
      </c>
      <c r="G324" s="23">
        <v>0</v>
      </c>
    </row>
    <row r="325" spans="1:7">
      <c r="A325" s="23" t="b">
        <v>1</v>
      </c>
      <c r="B325" s="23">
        <v>65280</v>
      </c>
      <c r="C325" s="23" t="s">
        <v>147</v>
      </c>
      <c r="D325" s="23" t="s">
        <v>146</v>
      </c>
      <c r="G325" s="23">
        <v>0</v>
      </c>
    </row>
    <row r="326" spans="1:7">
      <c r="A326" s="23" t="b">
        <v>1</v>
      </c>
      <c r="B326" s="23">
        <v>65280</v>
      </c>
      <c r="C326" s="23" t="s">
        <v>145</v>
      </c>
      <c r="D326" s="23" t="s">
        <v>144</v>
      </c>
      <c r="G326" s="23">
        <v>0</v>
      </c>
    </row>
    <row r="327" spans="1:7">
      <c r="A327" s="23" t="b">
        <v>1</v>
      </c>
      <c r="B327" s="23">
        <v>65280</v>
      </c>
      <c r="C327" s="23" t="s">
        <v>143</v>
      </c>
      <c r="D327" s="23" t="s">
        <v>142</v>
      </c>
      <c r="G327" s="23">
        <v>0</v>
      </c>
    </row>
    <row r="328" spans="1:7">
      <c r="A328" s="23" t="b">
        <v>1</v>
      </c>
      <c r="B328" s="23">
        <v>65280</v>
      </c>
      <c r="C328" s="23" t="s">
        <v>141</v>
      </c>
      <c r="D328" s="23" t="s">
        <v>140</v>
      </c>
      <c r="G328" s="23">
        <v>0</v>
      </c>
    </row>
    <row r="329" spans="1:7">
      <c r="A329" s="23" t="b">
        <v>1</v>
      </c>
      <c r="B329" s="23">
        <v>65280</v>
      </c>
      <c r="C329" s="23" t="s">
        <v>139</v>
      </c>
      <c r="D329" s="23" t="s">
        <v>138</v>
      </c>
      <c r="G329" s="23">
        <v>0</v>
      </c>
    </row>
    <row r="330" spans="1:7">
      <c r="A330" s="23" t="b">
        <v>1</v>
      </c>
      <c r="B330" s="23">
        <v>65280</v>
      </c>
      <c r="C330" s="23" t="s">
        <v>137</v>
      </c>
      <c r="D330" s="23" t="s">
        <v>136</v>
      </c>
      <c r="G330" s="23">
        <v>0</v>
      </c>
    </row>
    <row r="331" spans="1:7">
      <c r="A331" s="23" t="b">
        <v>1</v>
      </c>
      <c r="B331" s="23">
        <v>65280</v>
      </c>
      <c r="C331" s="23" t="s">
        <v>135</v>
      </c>
      <c r="D331" s="23" t="s">
        <v>134</v>
      </c>
      <c r="G331" s="23">
        <v>0</v>
      </c>
    </row>
    <row r="332" spans="1:7">
      <c r="A332" s="23" t="b">
        <v>1</v>
      </c>
      <c r="B332" s="23">
        <v>65280</v>
      </c>
      <c r="C332" s="23" t="s">
        <v>133</v>
      </c>
      <c r="D332" s="23" t="s">
        <v>132</v>
      </c>
      <c r="G332" s="23">
        <v>0</v>
      </c>
    </row>
    <row r="333" spans="1:7">
      <c r="A333" s="23" t="b">
        <v>1</v>
      </c>
      <c r="B333" s="23">
        <v>65280</v>
      </c>
      <c r="C333" s="23" t="s">
        <v>131</v>
      </c>
      <c r="D333" s="23" t="s">
        <v>130</v>
      </c>
      <c r="G333" s="23">
        <v>0</v>
      </c>
    </row>
    <row r="334" spans="1:7">
      <c r="A334" s="23" t="b">
        <v>1</v>
      </c>
      <c r="B334" s="23">
        <v>65280</v>
      </c>
      <c r="C334" s="23" t="s">
        <v>129</v>
      </c>
      <c r="D334" s="23" t="s">
        <v>128</v>
      </c>
      <c r="G334" s="23">
        <v>0</v>
      </c>
    </row>
    <row r="335" spans="1:7">
      <c r="A335" s="23" t="b">
        <v>1</v>
      </c>
      <c r="B335" s="23">
        <v>65280</v>
      </c>
      <c r="C335" s="23" t="s">
        <v>127</v>
      </c>
      <c r="D335" s="23" t="s">
        <v>126</v>
      </c>
      <c r="G335" s="23">
        <v>0</v>
      </c>
    </row>
    <row r="336" spans="1:7">
      <c r="A336" s="23" t="b">
        <v>1</v>
      </c>
      <c r="B336" s="23">
        <v>65280</v>
      </c>
      <c r="C336" s="23" t="s">
        <v>125</v>
      </c>
      <c r="D336" s="23" t="s">
        <v>124</v>
      </c>
      <c r="G336" s="23">
        <v>0</v>
      </c>
    </row>
    <row r="337" spans="1:7">
      <c r="A337" s="23" t="b">
        <v>1</v>
      </c>
      <c r="B337" s="23">
        <v>65280</v>
      </c>
      <c r="C337" s="23" t="s">
        <v>123</v>
      </c>
      <c r="D337" s="23" t="s">
        <v>122</v>
      </c>
      <c r="G337" s="23">
        <v>0</v>
      </c>
    </row>
    <row r="338" spans="1:7">
      <c r="A338" s="23" t="b">
        <v>1</v>
      </c>
      <c r="B338" s="23">
        <v>65280</v>
      </c>
      <c r="C338" s="23" t="s">
        <v>121</v>
      </c>
      <c r="D338" s="23" t="s">
        <v>120</v>
      </c>
      <c r="G338" s="23">
        <v>0</v>
      </c>
    </row>
    <row r="339" spans="1:7">
      <c r="A339" s="23" t="b">
        <v>1</v>
      </c>
      <c r="B339" s="23">
        <v>65280</v>
      </c>
      <c r="C339" s="23" t="s">
        <v>119</v>
      </c>
      <c r="D339" s="23" t="s">
        <v>118</v>
      </c>
      <c r="G339" s="23">
        <v>0</v>
      </c>
    </row>
    <row r="340" spans="1:7">
      <c r="A340" s="23" t="b">
        <v>1</v>
      </c>
      <c r="B340" s="23">
        <v>65280</v>
      </c>
      <c r="C340" s="23" t="s">
        <v>117</v>
      </c>
      <c r="D340" s="23" t="s">
        <v>116</v>
      </c>
      <c r="G340" s="23">
        <v>0</v>
      </c>
    </row>
    <row r="341" spans="1:7">
      <c r="A341" s="23" t="b">
        <v>1</v>
      </c>
      <c r="B341" s="23">
        <v>65280</v>
      </c>
      <c r="C341" s="23" t="s">
        <v>115</v>
      </c>
      <c r="D341" s="23" t="s">
        <v>114</v>
      </c>
      <c r="G341" s="23">
        <v>0</v>
      </c>
    </row>
    <row r="342" spans="1:7">
      <c r="A342" s="23" t="b">
        <v>1</v>
      </c>
      <c r="B342" s="23">
        <v>65280</v>
      </c>
      <c r="C342" s="23" t="s">
        <v>113</v>
      </c>
      <c r="D342" s="23" t="s">
        <v>112</v>
      </c>
      <c r="G342" s="23">
        <v>0</v>
      </c>
    </row>
    <row r="343" spans="1:7">
      <c r="A343" s="23" t="b">
        <v>1</v>
      </c>
      <c r="B343" s="23">
        <v>65280</v>
      </c>
      <c r="C343" s="23" t="s">
        <v>111</v>
      </c>
      <c r="D343" s="23" t="s">
        <v>110</v>
      </c>
      <c r="G343" s="23">
        <v>0</v>
      </c>
    </row>
    <row r="344" spans="1:7">
      <c r="A344" s="23" t="b">
        <v>1</v>
      </c>
      <c r="B344" s="23">
        <v>65280</v>
      </c>
      <c r="C344" s="23" t="s">
        <v>109</v>
      </c>
      <c r="D344" s="23" t="s">
        <v>108</v>
      </c>
      <c r="G344" s="23">
        <v>0</v>
      </c>
    </row>
    <row r="345" spans="1:7">
      <c r="A345" s="23" t="b">
        <v>1</v>
      </c>
      <c r="B345" s="23">
        <v>65280</v>
      </c>
      <c r="C345" s="23" t="s">
        <v>107</v>
      </c>
      <c r="D345" s="23" t="s">
        <v>106</v>
      </c>
      <c r="G345" s="23">
        <v>0</v>
      </c>
    </row>
    <row r="346" spans="1:7">
      <c r="A346" s="23" t="b">
        <v>1</v>
      </c>
      <c r="B346" s="23">
        <v>65280</v>
      </c>
      <c r="C346" s="23" t="s">
        <v>105</v>
      </c>
      <c r="D346" s="23" t="s">
        <v>104</v>
      </c>
      <c r="G346" s="23">
        <v>0</v>
      </c>
    </row>
    <row r="347" spans="1:7">
      <c r="A347" s="23" t="b">
        <v>1</v>
      </c>
      <c r="B347" s="23">
        <v>65280</v>
      </c>
      <c r="C347" s="23" t="s">
        <v>103</v>
      </c>
      <c r="D347" s="23" t="s">
        <v>102</v>
      </c>
      <c r="G347" s="23">
        <v>0</v>
      </c>
    </row>
    <row r="348" spans="1:7">
      <c r="A348" s="23" t="b">
        <v>1</v>
      </c>
      <c r="B348" s="23">
        <v>65280</v>
      </c>
      <c r="C348" s="23" t="s">
        <v>101</v>
      </c>
      <c r="D348" s="23" t="s">
        <v>100</v>
      </c>
      <c r="G348" s="23">
        <v>0</v>
      </c>
    </row>
    <row r="349" spans="1:7">
      <c r="A349" s="23" t="b">
        <v>1</v>
      </c>
      <c r="B349" s="23">
        <v>65280</v>
      </c>
      <c r="C349" s="23" t="s">
        <v>99</v>
      </c>
      <c r="D349" s="23" t="s">
        <v>98</v>
      </c>
      <c r="G349" s="23">
        <v>0</v>
      </c>
    </row>
    <row r="350" spans="1:7">
      <c r="A350" s="23" t="b">
        <v>1</v>
      </c>
      <c r="B350" s="23">
        <v>65280</v>
      </c>
      <c r="C350" s="23" t="s">
        <v>97</v>
      </c>
      <c r="D350" s="23" t="s">
        <v>96</v>
      </c>
      <c r="G350" s="23">
        <v>0</v>
      </c>
    </row>
    <row r="351" spans="1:7">
      <c r="A351" s="23" t="b">
        <v>1</v>
      </c>
      <c r="B351" s="23">
        <v>65280</v>
      </c>
      <c r="C351" s="23" t="s">
        <v>95</v>
      </c>
      <c r="D351" s="23" t="s">
        <v>94</v>
      </c>
      <c r="G351" s="23">
        <v>0</v>
      </c>
    </row>
    <row r="352" spans="1:7">
      <c r="A352" s="23" t="b">
        <v>1</v>
      </c>
      <c r="B352" s="23">
        <v>65280</v>
      </c>
      <c r="C352" s="23" t="s">
        <v>93</v>
      </c>
      <c r="D352" s="23" t="s">
        <v>92</v>
      </c>
      <c r="G352" s="23">
        <v>0</v>
      </c>
    </row>
    <row r="353" spans="1:7">
      <c r="A353" s="23" t="b">
        <v>1</v>
      </c>
      <c r="B353" s="23">
        <v>65280</v>
      </c>
      <c r="C353" s="23" t="s">
        <v>91</v>
      </c>
      <c r="D353" s="23" t="s">
        <v>90</v>
      </c>
      <c r="G353" s="23">
        <v>0</v>
      </c>
    </row>
    <row r="354" spans="1:7">
      <c r="A354" s="23" t="b">
        <v>1</v>
      </c>
      <c r="B354" s="23">
        <v>65280</v>
      </c>
      <c r="C354" s="23" t="s">
        <v>89</v>
      </c>
      <c r="D354" s="23" t="s">
        <v>88</v>
      </c>
      <c r="G354" s="23">
        <v>0</v>
      </c>
    </row>
    <row r="355" spans="1:7">
      <c r="A355" s="23" t="b">
        <v>1</v>
      </c>
      <c r="B355" s="23">
        <v>65280</v>
      </c>
      <c r="C355" s="23" t="s">
        <v>87</v>
      </c>
      <c r="D355" s="23" t="s">
        <v>86</v>
      </c>
      <c r="G355" s="23">
        <v>0</v>
      </c>
    </row>
    <row r="356" spans="1:7">
      <c r="A356" s="23" t="b">
        <v>1</v>
      </c>
      <c r="B356" s="23">
        <v>65280</v>
      </c>
      <c r="C356" s="23" t="s">
        <v>85</v>
      </c>
      <c r="D356" s="23" t="s">
        <v>84</v>
      </c>
      <c r="G356" s="23">
        <v>0</v>
      </c>
    </row>
    <row r="357" spans="1:7">
      <c r="A357" s="23" t="b">
        <v>1</v>
      </c>
      <c r="B357" s="23">
        <v>65280</v>
      </c>
      <c r="C357" s="23" t="s">
        <v>83</v>
      </c>
      <c r="D357" s="23" t="s">
        <v>82</v>
      </c>
      <c r="G357" s="23">
        <v>0</v>
      </c>
    </row>
    <row r="358" spans="1:7">
      <c r="A358" s="23" t="b">
        <v>1</v>
      </c>
      <c r="B358" s="23">
        <v>65280</v>
      </c>
      <c r="C358" s="23" t="s">
        <v>81</v>
      </c>
      <c r="D358" s="23" t="s">
        <v>80</v>
      </c>
      <c r="G358" s="23">
        <v>0</v>
      </c>
    </row>
    <row r="359" spans="1:7">
      <c r="A359" s="23" t="b">
        <v>1</v>
      </c>
      <c r="B359" s="23">
        <v>65280</v>
      </c>
      <c r="C359" s="23" t="s">
        <v>79</v>
      </c>
      <c r="D359" s="23" t="s">
        <v>78</v>
      </c>
      <c r="G359" s="23">
        <v>0</v>
      </c>
    </row>
    <row r="360" spans="1:7">
      <c r="A360" s="23" t="b">
        <v>1</v>
      </c>
      <c r="B360" s="23">
        <v>65280</v>
      </c>
      <c r="C360" s="23" t="s">
        <v>77</v>
      </c>
      <c r="D360" s="23" t="s">
        <v>76</v>
      </c>
      <c r="G360" s="23">
        <v>0</v>
      </c>
    </row>
    <row r="361" spans="1:7">
      <c r="A361" s="23" t="b">
        <v>1</v>
      </c>
      <c r="B361" s="23">
        <v>65280</v>
      </c>
      <c r="C361" s="23" t="s">
        <v>75</v>
      </c>
      <c r="D361" s="23" t="s">
        <v>74</v>
      </c>
      <c r="G361" s="23">
        <v>0</v>
      </c>
    </row>
    <row r="362" spans="1:7">
      <c r="A362" s="23" t="b">
        <v>1</v>
      </c>
      <c r="B362" s="23">
        <v>65280</v>
      </c>
      <c r="C362" s="23" t="s">
        <v>73</v>
      </c>
      <c r="D362" s="23" t="s">
        <v>72</v>
      </c>
      <c r="G362" s="23">
        <v>0</v>
      </c>
    </row>
    <row r="363" spans="1:7">
      <c r="A363" s="23" t="b">
        <v>1</v>
      </c>
      <c r="B363" s="23">
        <v>65280</v>
      </c>
      <c r="C363" s="23" t="s">
        <v>71</v>
      </c>
      <c r="D363" s="23" t="s">
        <v>70</v>
      </c>
      <c r="G363" s="23">
        <v>0</v>
      </c>
    </row>
    <row r="364" spans="1:7">
      <c r="A364" s="23" t="b">
        <v>1</v>
      </c>
      <c r="B364" s="23">
        <v>65280</v>
      </c>
      <c r="C364" s="23" t="s">
        <v>69</v>
      </c>
      <c r="D364" s="23" t="s">
        <v>68</v>
      </c>
      <c r="G364" s="23">
        <v>0</v>
      </c>
    </row>
    <row r="365" spans="1:7">
      <c r="A365" s="23" t="b">
        <v>1</v>
      </c>
      <c r="B365" s="23">
        <v>65280</v>
      </c>
      <c r="C365" s="23" t="s">
        <v>67</v>
      </c>
      <c r="D365" s="23" t="s">
        <v>66</v>
      </c>
      <c r="G365" s="23">
        <v>0</v>
      </c>
    </row>
    <row r="366" spans="1:7">
      <c r="A366" s="23" t="b">
        <v>1</v>
      </c>
      <c r="B366" s="23">
        <v>65280</v>
      </c>
      <c r="C366" s="23" t="s">
        <v>65</v>
      </c>
      <c r="D366" s="23" t="s">
        <v>64</v>
      </c>
      <c r="G366" s="23">
        <v>0</v>
      </c>
    </row>
    <row r="367" spans="1:7">
      <c r="A367" s="23" t="b">
        <v>1</v>
      </c>
      <c r="B367" s="23">
        <v>65280</v>
      </c>
      <c r="C367" s="23" t="s">
        <v>63</v>
      </c>
      <c r="D367" s="23" t="s">
        <v>62</v>
      </c>
      <c r="G367" s="23">
        <v>0</v>
      </c>
    </row>
    <row r="368" spans="1:7">
      <c r="A368" s="23" t="b">
        <v>1</v>
      </c>
      <c r="B368" s="23">
        <v>65280</v>
      </c>
      <c r="C368" s="23" t="s">
        <v>61</v>
      </c>
      <c r="D368" s="23" t="s">
        <v>60</v>
      </c>
      <c r="G368" s="23">
        <v>0</v>
      </c>
    </row>
    <row r="369" spans="1:7">
      <c r="A369" s="23" t="b">
        <v>1</v>
      </c>
      <c r="B369" s="23">
        <v>65280</v>
      </c>
      <c r="C369" s="23" t="s">
        <v>59</v>
      </c>
      <c r="D369" s="23" t="s">
        <v>58</v>
      </c>
      <c r="G369" s="23">
        <v>0</v>
      </c>
    </row>
    <row r="370" spans="1:7">
      <c r="A370" s="23" t="b">
        <v>1</v>
      </c>
      <c r="B370" s="23">
        <v>65280</v>
      </c>
      <c r="C370" s="23" t="s">
        <v>57</v>
      </c>
      <c r="D370" s="23" t="s">
        <v>56</v>
      </c>
      <c r="G370" s="23">
        <v>0</v>
      </c>
    </row>
    <row r="371" spans="1:7">
      <c r="A371" s="23" t="b">
        <v>1</v>
      </c>
      <c r="B371" s="23">
        <v>65280</v>
      </c>
      <c r="C371" s="23" t="s">
        <v>55</v>
      </c>
      <c r="D371" s="23" t="s">
        <v>54</v>
      </c>
      <c r="G371" s="23">
        <v>0</v>
      </c>
    </row>
    <row r="372" spans="1:7">
      <c r="A372" s="23" t="b">
        <v>1</v>
      </c>
      <c r="B372" s="23">
        <v>65280</v>
      </c>
      <c r="C372" s="23" t="s">
        <v>53</v>
      </c>
      <c r="D372" s="23" t="s">
        <v>52</v>
      </c>
      <c r="G372" s="23">
        <v>0</v>
      </c>
    </row>
    <row r="373" spans="1:7">
      <c r="A373" s="23" t="b">
        <v>1</v>
      </c>
      <c r="B373" s="23">
        <v>65280</v>
      </c>
      <c r="C373" s="23" t="s">
        <v>51</v>
      </c>
      <c r="D373" s="23" t="s">
        <v>50</v>
      </c>
      <c r="G373" s="23">
        <v>0</v>
      </c>
    </row>
    <row r="374" spans="1:7">
      <c r="A374" s="23" t="b">
        <v>1</v>
      </c>
      <c r="B374" s="23">
        <v>65280</v>
      </c>
      <c r="C374" s="23" t="s">
        <v>49</v>
      </c>
      <c r="D374" s="23" t="s">
        <v>48</v>
      </c>
      <c r="G374" s="23">
        <v>0</v>
      </c>
    </row>
    <row r="375" spans="1:7">
      <c r="A375" s="23" t="b">
        <v>1</v>
      </c>
      <c r="B375" s="23">
        <v>65280</v>
      </c>
      <c r="C375" s="23" t="s">
        <v>47</v>
      </c>
      <c r="D375" s="23" t="s">
        <v>46</v>
      </c>
      <c r="G375" s="23">
        <v>0</v>
      </c>
    </row>
    <row r="376" spans="1:7">
      <c r="A376" s="23" t="b">
        <v>1</v>
      </c>
      <c r="B376" s="23">
        <v>65280</v>
      </c>
      <c r="C376" s="23" t="s">
        <v>45</v>
      </c>
      <c r="D376" s="23" t="s">
        <v>44</v>
      </c>
      <c r="G376" s="23">
        <v>0</v>
      </c>
    </row>
    <row r="377" spans="1:7">
      <c r="A377" s="23" t="b">
        <v>1</v>
      </c>
      <c r="B377" s="23">
        <v>65280</v>
      </c>
      <c r="C377" s="23" t="s">
        <v>43</v>
      </c>
      <c r="D377" s="23" t="s">
        <v>42</v>
      </c>
      <c r="G377" s="23">
        <v>0</v>
      </c>
    </row>
    <row r="378" spans="1:7">
      <c r="A378" s="23" t="b">
        <v>1</v>
      </c>
      <c r="B378" s="23">
        <v>65280</v>
      </c>
      <c r="C378" s="23" t="s">
        <v>41</v>
      </c>
      <c r="D378" s="23" t="s">
        <v>40</v>
      </c>
      <c r="G378" s="23">
        <v>0</v>
      </c>
    </row>
    <row r="379" spans="1:7">
      <c r="A379" s="23" t="b">
        <v>1</v>
      </c>
      <c r="B379" s="23">
        <v>65280</v>
      </c>
      <c r="C379" s="23" t="s">
        <v>39</v>
      </c>
      <c r="D379" s="23" t="s">
        <v>38</v>
      </c>
      <c r="G379" s="23">
        <v>0</v>
      </c>
    </row>
    <row r="380" spans="1:7">
      <c r="A380" s="23" t="b">
        <v>1</v>
      </c>
      <c r="B380" s="23">
        <v>65280</v>
      </c>
      <c r="C380" s="23" t="s">
        <v>37</v>
      </c>
      <c r="D380" s="23" t="s">
        <v>36</v>
      </c>
      <c r="G380" s="23">
        <v>0</v>
      </c>
    </row>
    <row r="381" spans="1:7">
      <c r="A381" s="23" t="b">
        <v>1</v>
      </c>
      <c r="B381" s="23">
        <v>65280</v>
      </c>
      <c r="C381" s="23" t="s">
        <v>35</v>
      </c>
      <c r="D381" s="23" t="s">
        <v>34</v>
      </c>
      <c r="G381" s="23">
        <v>0</v>
      </c>
    </row>
    <row r="382" spans="1:7">
      <c r="A382" s="23" t="b">
        <v>1</v>
      </c>
      <c r="B382" s="23">
        <v>65280</v>
      </c>
      <c r="C382" s="23" t="s">
        <v>33</v>
      </c>
      <c r="D382" s="23" t="s">
        <v>32</v>
      </c>
      <c r="G382" s="23">
        <v>0</v>
      </c>
    </row>
    <row r="383" spans="1:7">
      <c r="A383" s="23" t="b">
        <v>1</v>
      </c>
      <c r="B383" s="23">
        <v>65280</v>
      </c>
      <c r="C383" s="23" t="s">
        <v>31</v>
      </c>
      <c r="D383" s="23" t="s">
        <v>30</v>
      </c>
      <c r="G383" s="23">
        <v>0</v>
      </c>
    </row>
    <row r="384" spans="1:7">
      <c r="A384" s="23" t="b">
        <v>1</v>
      </c>
      <c r="B384" s="23">
        <v>65280</v>
      </c>
      <c r="C384" s="23" t="s">
        <v>29</v>
      </c>
      <c r="D384" s="23" t="s">
        <v>28</v>
      </c>
      <c r="G384" s="23">
        <v>0</v>
      </c>
    </row>
    <row r="385" spans="1:7">
      <c r="A385" s="23" t="b">
        <v>1</v>
      </c>
      <c r="B385" s="23">
        <v>65280</v>
      </c>
      <c r="C385" s="23" t="s">
        <v>27</v>
      </c>
      <c r="D385" s="23" t="s">
        <v>26</v>
      </c>
      <c r="G385" s="23">
        <v>0</v>
      </c>
    </row>
    <row r="386" spans="1:7">
      <c r="A386" s="23" t="b">
        <v>1</v>
      </c>
      <c r="B386" s="23">
        <v>65280</v>
      </c>
      <c r="C386" s="23" t="s">
        <v>25</v>
      </c>
      <c r="D386" s="23" t="s">
        <v>24</v>
      </c>
      <c r="G386" s="23">
        <v>0</v>
      </c>
    </row>
  </sheetData>
  <mergeCells count="5">
    <mergeCell ref="Y1:AB1"/>
    <mergeCell ref="K27:K32"/>
    <mergeCell ref="U1:V1"/>
    <mergeCell ref="Q1:S1"/>
    <mergeCell ref="K3:K26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M22"/>
  <sheetViews>
    <sheetView tabSelected="1" zoomScale="50" zoomScaleNormal="90" workbookViewId="0">
      <pane xSplit="1" topLeftCell="B1" activePane="topRight" state="frozen"/>
      <selection pane="topRight" activeCell="BL2" sqref="BL2"/>
    </sheetView>
  </sheetViews>
  <sheetFormatPr baseColWidth="10" defaultColWidth="8.83203125" defaultRowHeight="15"/>
  <cols>
    <col min="1" max="1" width="47" customWidth="1"/>
    <col min="2" max="2" width="11.83203125" style="2" bestFit="1" customWidth="1"/>
    <col min="3" max="33" width="9" style="2"/>
    <col min="34" max="44" width="10.33203125" style="2" bestFit="1" customWidth="1"/>
    <col min="45" max="45" width="10.33203125" style="2" customWidth="1"/>
    <col min="46" max="65" width="10.33203125" style="2" bestFit="1" customWidth="1"/>
  </cols>
  <sheetData>
    <row r="1" spans="1:65">
      <c r="B1" s="48" t="s">
        <v>15</v>
      </c>
      <c r="C1" s="49"/>
      <c r="D1" s="49"/>
      <c r="E1" s="49"/>
      <c r="F1" s="49"/>
      <c r="G1" s="49"/>
      <c r="H1" s="49"/>
      <c r="I1" s="49"/>
      <c r="J1" s="49"/>
      <c r="K1" s="49"/>
      <c r="L1" s="49"/>
      <c r="M1" s="49"/>
      <c r="N1" s="49"/>
      <c r="O1" s="49"/>
      <c r="P1" s="49"/>
      <c r="Q1" s="49"/>
      <c r="R1" s="49"/>
      <c r="S1" s="49"/>
      <c r="T1" s="49"/>
      <c r="U1" s="49"/>
      <c r="V1" s="49"/>
      <c r="W1" s="49"/>
      <c r="X1" s="49"/>
      <c r="Y1" s="49"/>
      <c r="Z1" s="49"/>
      <c r="AA1" s="49"/>
      <c r="AB1" s="49"/>
      <c r="AC1" s="49"/>
      <c r="AD1" s="49"/>
      <c r="AE1" s="49"/>
      <c r="AF1" s="49"/>
      <c r="AG1" s="50"/>
      <c r="AH1" s="51" t="s">
        <v>17</v>
      </c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52"/>
    </row>
    <row r="2" spans="1:65" s="1" customFormat="1">
      <c r="A2" s="1" t="s">
        <v>0</v>
      </c>
      <c r="B2" s="41" t="s">
        <v>841</v>
      </c>
      <c r="C2" s="41" t="s">
        <v>842</v>
      </c>
      <c r="D2" s="41" t="s">
        <v>843</v>
      </c>
      <c r="E2" s="41" t="s">
        <v>844</v>
      </c>
      <c r="F2" s="41" t="s">
        <v>845</v>
      </c>
      <c r="G2" s="41" t="s">
        <v>846</v>
      </c>
      <c r="H2" s="41" t="s">
        <v>847</v>
      </c>
      <c r="I2" s="41" t="s">
        <v>848</v>
      </c>
      <c r="J2" s="41" t="s">
        <v>849</v>
      </c>
      <c r="K2" s="41" t="s">
        <v>850</v>
      </c>
      <c r="L2" s="41" t="s">
        <v>851</v>
      </c>
      <c r="M2" s="41" t="s">
        <v>852</v>
      </c>
      <c r="N2" s="41" t="s">
        <v>853</v>
      </c>
      <c r="O2" s="41" t="s">
        <v>854</v>
      </c>
      <c r="P2" s="41" t="s">
        <v>855</v>
      </c>
      <c r="Q2" s="41" t="s">
        <v>856</v>
      </c>
      <c r="R2" s="41" t="s">
        <v>857</v>
      </c>
      <c r="S2" s="41" t="s">
        <v>858</v>
      </c>
      <c r="T2" s="41" t="s">
        <v>859</v>
      </c>
      <c r="U2" s="41" t="s">
        <v>860</v>
      </c>
      <c r="V2" s="41" t="s">
        <v>861</v>
      </c>
      <c r="W2" s="41" t="s">
        <v>862</v>
      </c>
      <c r="X2" s="41" t="s">
        <v>863</v>
      </c>
      <c r="Y2" s="41" t="s">
        <v>864</v>
      </c>
      <c r="Z2" s="41" t="s">
        <v>865</v>
      </c>
      <c r="AA2" s="41" t="s">
        <v>866</v>
      </c>
      <c r="AB2" s="41" t="s">
        <v>867</v>
      </c>
      <c r="AC2" s="41" t="s">
        <v>868</v>
      </c>
      <c r="AD2" s="41" t="s">
        <v>869</v>
      </c>
      <c r="AE2" s="41" t="s">
        <v>870</v>
      </c>
      <c r="AF2" s="41" t="s">
        <v>871</v>
      </c>
      <c r="AG2" s="43" t="s">
        <v>872</v>
      </c>
      <c r="AH2" s="42" t="s">
        <v>841</v>
      </c>
      <c r="AI2" s="41" t="s">
        <v>842</v>
      </c>
      <c r="AJ2" s="41" t="s">
        <v>843</v>
      </c>
      <c r="AK2" s="41" t="s">
        <v>844</v>
      </c>
      <c r="AL2" s="41" t="s">
        <v>845</v>
      </c>
      <c r="AM2" s="41" t="s">
        <v>846</v>
      </c>
      <c r="AN2" s="41" t="s">
        <v>847</v>
      </c>
      <c r="AO2" s="41" t="s">
        <v>848</v>
      </c>
      <c r="AP2" s="41" t="s">
        <v>849</v>
      </c>
      <c r="AQ2" s="41" t="s">
        <v>850</v>
      </c>
      <c r="AR2" s="41" t="s">
        <v>851</v>
      </c>
      <c r="AS2" s="41" t="s">
        <v>852</v>
      </c>
      <c r="AT2" s="41" t="s">
        <v>853</v>
      </c>
      <c r="AU2" s="41" t="s">
        <v>854</v>
      </c>
      <c r="AV2" s="41" t="s">
        <v>855</v>
      </c>
      <c r="AW2" s="41" t="s">
        <v>856</v>
      </c>
      <c r="AX2" s="41" t="s">
        <v>857</v>
      </c>
      <c r="AY2" s="41" t="s">
        <v>858</v>
      </c>
      <c r="AZ2" s="41" t="s">
        <v>859</v>
      </c>
      <c r="BA2" s="41" t="s">
        <v>860</v>
      </c>
      <c r="BB2" s="41" t="s">
        <v>861</v>
      </c>
      <c r="BC2" s="41" t="s">
        <v>862</v>
      </c>
      <c r="BD2" s="41" t="s">
        <v>863</v>
      </c>
      <c r="BE2" s="41" t="s">
        <v>864</v>
      </c>
      <c r="BF2" s="41" t="s">
        <v>865</v>
      </c>
      <c r="BG2" s="41" t="s">
        <v>866</v>
      </c>
      <c r="BH2" s="41" t="s">
        <v>867</v>
      </c>
      <c r="BI2" s="41" t="s">
        <v>868</v>
      </c>
      <c r="BJ2" s="41" t="s">
        <v>869</v>
      </c>
      <c r="BK2" s="41" t="s">
        <v>870</v>
      </c>
      <c r="BL2" s="41" t="s">
        <v>871</v>
      </c>
      <c r="BM2" s="43" t="s">
        <v>872</v>
      </c>
    </row>
    <row r="3" spans="1:65">
      <c r="A3" t="s">
        <v>1</v>
      </c>
      <c r="B3" s="6" t="s">
        <v>14</v>
      </c>
      <c r="C3" s="6" t="s">
        <v>14</v>
      </c>
      <c r="D3" s="6" t="s">
        <v>14</v>
      </c>
      <c r="E3" s="6" t="s">
        <v>14</v>
      </c>
      <c r="F3" s="6" t="s">
        <v>14</v>
      </c>
      <c r="G3" s="6" t="s">
        <v>14</v>
      </c>
      <c r="H3" s="6" t="s">
        <v>14</v>
      </c>
      <c r="I3" s="6" t="s">
        <v>14</v>
      </c>
      <c r="J3" s="6" t="s">
        <v>14</v>
      </c>
      <c r="K3" s="6" t="s">
        <v>14</v>
      </c>
      <c r="L3" s="6" t="s">
        <v>14</v>
      </c>
      <c r="M3" s="6" t="s">
        <v>14</v>
      </c>
      <c r="N3" s="6" t="s">
        <v>14</v>
      </c>
      <c r="O3" s="6" t="s">
        <v>14</v>
      </c>
      <c r="P3" s="6" t="s">
        <v>14</v>
      </c>
      <c r="Q3" s="6" t="s">
        <v>14</v>
      </c>
      <c r="R3" s="6" t="s">
        <v>14</v>
      </c>
      <c r="S3" s="6" t="s">
        <v>14</v>
      </c>
      <c r="T3" s="6" t="s">
        <v>14</v>
      </c>
      <c r="U3" s="6" t="s">
        <v>14</v>
      </c>
      <c r="V3" s="6" t="s">
        <v>14</v>
      </c>
      <c r="W3" s="6" t="s">
        <v>14</v>
      </c>
      <c r="X3" s="6" t="s">
        <v>14</v>
      </c>
      <c r="Y3" s="6" t="s">
        <v>14</v>
      </c>
      <c r="Z3" s="6" t="s">
        <v>14</v>
      </c>
      <c r="AA3" s="6" t="s">
        <v>14</v>
      </c>
      <c r="AB3" s="6" t="s">
        <v>14</v>
      </c>
      <c r="AC3" s="6" t="s">
        <v>14</v>
      </c>
      <c r="AD3" s="6" t="s">
        <v>14</v>
      </c>
      <c r="AE3" s="6" t="s">
        <v>14</v>
      </c>
      <c r="AF3" s="6" t="s">
        <v>14</v>
      </c>
      <c r="AG3" s="7" t="s">
        <v>14</v>
      </c>
      <c r="AH3" s="12">
        <f>IFERROR(SUM(B3)/SUM(B$3:B$8),"-")</f>
        <v>0</v>
      </c>
      <c r="AI3" s="13">
        <f t="shared" ref="AI3:BM8" si="0">IFERROR(SUM(C3)/SUM(C$3:C$8),"-")</f>
        <v>0</v>
      </c>
      <c r="AJ3" s="13">
        <f t="shared" si="0"/>
        <v>0</v>
      </c>
      <c r="AK3" s="13">
        <f t="shared" si="0"/>
        <v>0</v>
      </c>
      <c r="AL3" s="13">
        <f t="shared" si="0"/>
        <v>0</v>
      </c>
      <c r="AM3" s="13">
        <f t="shared" si="0"/>
        <v>0</v>
      </c>
      <c r="AN3" s="13">
        <f t="shared" si="0"/>
        <v>0</v>
      </c>
      <c r="AO3" s="13">
        <f t="shared" si="0"/>
        <v>0</v>
      </c>
      <c r="AP3" s="13">
        <f t="shared" si="0"/>
        <v>0</v>
      </c>
      <c r="AQ3" s="13">
        <f t="shared" si="0"/>
        <v>0</v>
      </c>
      <c r="AR3" s="13">
        <f t="shared" si="0"/>
        <v>0</v>
      </c>
      <c r="AS3" s="13">
        <f t="shared" si="0"/>
        <v>0</v>
      </c>
      <c r="AT3" s="13" t="str">
        <f t="shared" si="0"/>
        <v>-</v>
      </c>
      <c r="AU3" s="13" t="str">
        <f t="shared" si="0"/>
        <v>-</v>
      </c>
      <c r="AV3" s="13" t="str">
        <f t="shared" si="0"/>
        <v>-</v>
      </c>
      <c r="AW3" s="13" t="str">
        <f t="shared" si="0"/>
        <v>-</v>
      </c>
      <c r="AX3" s="13">
        <f t="shared" si="0"/>
        <v>0</v>
      </c>
      <c r="AY3" s="13">
        <f t="shared" si="0"/>
        <v>0</v>
      </c>
      <c r="AZ3" s="13" t="str">
        <f t="shared" si="0"/>
        <v>-</v>
      </c>
      <c r="BA3" s="13" t="str">
        <f t="shared" si="0"/>
        <v>-</v>
      </c>
      <c r="BB3" s="13" t="str">
        <f t="shared" si="0"/>
        <v>-</v>
      </c>
      <c r="BC3" s="13" t="str">
        <f t="shared" si="0"/>
        <v>-</v>
      </c>
      <c r="BD3" s="13">
        <f t="shared" si="0"/>
        <v>0</v>
      </c>
      <c r="BE3" s="13">
        <f t="shared" si="0"/>
        <v>0</v>
      </c>
      <c r="BF3" s="13">
        <f t="shared" si="0"/>
        <v>0</v>
      </c>
      <c r="BG3" s="13">
        <f t="shared" si="0"/>
        <v>0</v>
      </c>
      <c r="BH3" s="13">
        <f t="shared" si="0"/>
        <v>0</v>
      </c>
      <c r="BI3" s="13">
        <f t="shared" si="0"/>
        <v>0</v>
      </c>
      <c r="BJ3" s="13">
        <f t="shared" si="0"/>
        <v>0</v>
      </c>
      <c r="BK3" s="13" t="str">
        <f t="shared" si="0"/>
        <v>-</v>
      </c>
      <c r="BL3" s="13" t="str">
        <f t="shared" si="0"/>
        <v>-</v>
      </c>
      <c r="BM3" s="14">
        <f t="shared" si="0"/>
        <v>0</v>
      </c>
    </row>
    <row r="4" spans="1:65">
      <c r="A4" t="s">
        <v>2</v>
      </c>
      <c r="B4" s="6">
        <v>54240</v>
      </c>
      <c r="C4" s="6">
        <v>51599</v>
      </c>
      <c r="D4" s="6">
        <v>43287</v>
      </c>
      <c r="E4" s="6" t="s">
        <v>14</v>
      </c>
      <c r="F4" s="6" t="s">
        <v>14</v>
      </c>
      <c r="G4" s="6" t="s">
        <v>14</v>
      </c>
      <c r="H4" s="6" t="s">
        <v>14</v>
      </c>
      <c r="I4" s="6" t="s">
        <v>14</v>
      </c>
      <c r="J4" s="6" t="s">
        <v>14</v>
      </c>
      <c r="K4" s="6" t="s">
        <v>14</v>
      </c>
      <c r="L4" s="6" t="s">
        <v>14</v>
      </c>
      <c r="M4" s="6" t="s">
        <v>14</v>
      </c>
      <c r="N4" s="6" t="s">
        <v>14</v>
      </c>
      <c r="O4" s="6" t="s">
        <v>14</v>
      </c>
      <c r="P4" s="6" t="s">
        <v>14</v>
      </c>
      <c r="Q4" s="6" t="s">
        <v>14</v>
      </c>
      <c r="R4" s="6" t="s">
        <v>14</v>
      </c>
      <c r="S4" s="6" t="s">
        <v>14</v>
      </c>
      <c r="T4" s="6" t="s">
        <v>14</v>
      </c>
      <c r="U4" s="6" t="s">
        <v>14</v>
      </c>
      <c r="V4" s="6" t="s">
        <v>14</v>
      </c>
      <c r="W4" s="6" t="s">
        <v>14</v>
      </c>
      <c r="X4" s="6" t="s">
        <v>14</v>
      </c>
      <c r="Y4" s="6" t="s">
        <v>14</v>
      </c>
      <c r="Z4" s="6" t="s">
        <v>14</v>
      </c>
      <c r="AA4" s="6" t="s">
        <v>14</v>
      </c>
      <c r="AB4" s="6" t="s">
        <v>14</v>
      </c>
      <c r="AC4" s="6" t="s">
        <v>14</v>
      </c>
      <c r="AD4" s="6" t="s">
        <v>14</v>
      </c>
      <c r="AE4" s="6" t="s">
        <v>14</v>
      </c>
      <c r="AF4" s="6" t="s">
        <v>14</v>
      </c>
      <c r="AG4" s="7" t="s">
        <v>14</v>
      </c>
      <c r="AH4" s="12">
        <f t="shared" ref="AH4:AH8" si="1">IFERROR(SUM(B4)/SUM(B$3:B$8),"-")</f>
        <v>2.9022379229393762E-3</v>
      </c>
      <c r="AI4" s="13">
        <f t="shared" si="0"/>
        <v>2.8760402089361083E-3</v>
      </c>
      <c r="AJ4" s="13">
        <f t="shared" si="0"/>
        <v>4.4362738742956325E-3</v>
      </c>
      <c r="AK4" s="13">
        <f t="shared" si="0"/>
        <v>0</v>
      </c>
      <c r="AL4" s="13">
        <f t="shared" si="0"/>
        <v>0</v>
      </c>
      <c r="AM4" s="13">
        <f t="shared" si="0"/>
        <v>0</v>
      </c>
      <c r="AN4" s="13">
        <f t="shared" si="0"/>
        <v>0</v>
      </c>
      <c r="AO4" s="13">
        <f t="shared" si="0"/>
        <v>0</v>
      </c>
      <c r="AP4" s="13">
        <f t="shared" si="0"/>
        <v>0</v>
      </c>
      <c r="AQ4" s="13">
        <f t="shared" si="0"/>
        <v>0</v>
      </c>
      <c r="AR4" s="13">
        <f t="shared" si="0"/>
        <v>0</v>
      </c>
      <c r="AS4" s="13">
        <f t="shared" si="0"/>
        <v>0</v>
      </c>
      <c r="AT4" s="13" t="str">
        <f t="shared" si="0"/>
        <v>-</v>
      </c>
      <c r="AU4" s="13" t="str">
        <f t="shared" si="0"/>
        <v>-</v>
      </c>
      <c r="AV4" s="13" t="str">
        <f t="shared" si="0"/>
        <v>-</v>
      </c>
      <c r="AW4" s="13" t="str">
        <f t="shared" si="0"/>
        <v>-</v>
      </c>
      <c r="AX4" s="13">
        <f t="shared" si="0"/>
        <v>0</v>
      </c>
      <c r="AY4" s="13">
        <f t="shared" si="0"/>
        <v>0</v>
      </c>
      <c r="AZ4" s="13" t="str">
        <f t="shared" si="0"/>
        <v>-</v>
      </c>
      <c r="BA4" s="13" t="str">
        <f t="shared" si="0"/>
        <v>-</v>
      </c>
      <c r="BB4" s="13" t="str">
        <f t="shared" si="0"/>
        <v>-</v>
      </c>
      <c r="BC4" s="13" t="str">
        <f t="shared" si="0"/>
        <v>-</v>
      </c>
      <c r="BD4" s="13">
        <f t="shared" si="0"/>
        <v>0</v>
      </c>
      <c r="BE4" s="13">
        <f t="shared" si="0"/>
        <v>0</v>
      </c>
      <c r="BF4" s="13">
        <f t="shared" si="0"/>
        <v>0</v>
      </c>
      <c r="BG4" s="13">
        <f t="shared" si="0"/>
        <v>0</v>
      </c>
      <c r="BH4" s="13">
        <f t="shared" si="0"/>
        <v>0</v>
      </c>
      <c r="BI4" s="13">
        <f t="shared" si="0"/>
        <v>0</v>
      </c>
      <c r="BJ4" s="13">
        <f t="shared" si="0"/>
        <v>0</v>
      </c>
      <c r="BK4" s="13" t="str">
        <f t="shared" si="0"/>
        <v>-</v>
      </c>
      <c r="BL4" s="13" t="str">
        <f t="shared" si="0"/>
        <v>-</v>
      </c>
      <c r="BM4" s="14">
        <f t="shared" si="0"/>
        <v>0</v>
      </c>
    </row>
    <row r="5" spans="1:65">
      <c r="A5" t="s">
        <v>3</v>
      </c>
      <c r="B5" s="6">
        <v>3313781</v>
      </c>
      <c r="C5" s="6">
        <v>3172239</v>
      </c>
      <c r="D5" s="6">
        <v>1964912</v>
      </c>
      <c r="E5" s="6">
        <v>1190746</v>
      </c>
      <c r="F5" s="6">
        <v>1553031</v>
      </c>
      <c r="G5" s="6">
        <v>1293060</v>
      </c>
      <c r="H5" s="6">
        <v>122795</v>
      </c>
      <c r="I5" s="6">
        <v>179333</v>
      </c>
      <c r="J5" s="6">
        <v>660530</v>
      </c>
      <c r="K5" s="6">
        <v>265800</v>
      </c>
      <c r="L5" s="6">
        <v>58734</v>
      </c>
      <c r="M5" s="6">
        <v>64091</v>
      </c>
      <c r="N5" s="6" t="s">
        <v>14</v>
      </c>
      <c r="O5" s="6" t="s">
        <v>14</v>
      </c>
      <c r="P5" s="6" t="s">
        <v>14</v>
      </c>
      <c r="Q5" s="6" t="s">
        <v>14</v>
      </c>
      <c r="R5" s="6" t="s">
        <v>14</v>
      </c>
      <c r="S5" s="6">
        <v>143644</v>
      </c>
      <c r="T5" s="6" t="s">
        <v>14</v>
      </c>
      <c r="U5" s="6" t="s">
        <v>14</v>
      </c>
      <c r="V5" s="6" t="s">
        <v>14</v>
      </c>
      <c r="W5" s="6" t="s">
        <v>14</v>
      </c>
      <c r="X5" s="6">
        <v>76541</v>
      </c>
      <c r="Y5" s="6" t="s">
        <v>14</v>
      </c>
      <c r="Z5" s="6" t="s">
        <v>14</v>
      </c>
      <c r="AA5" s="6" t="s">
        <v>14</v>
      </c>
      <c r="AB5" s="6">
        <v>57385</v>
      </c>
      <c r="AC5" s="6" t="s">
        <v>14</v>
      </c>
      <c r="AD5" s="6" t="s">
        <v>14</v>
      </c>
      <c r="AE5" s="6" t="s">
        <v>14</v>
      </c>
      <c r="AF5" s="6" t="s">
        <v>14</v>
      </c>
      <c r="AG5" s="7" t="s">
        <v>14</v>
      </c>
      <c r="AH5" s="12">
        <f t="shared" si="1"/>
        <v>0.17731159451541242</v>
      </c>
      <c r="AI5" s="13">
        <f t="shared" si="0"/>
        <v>0.17681518859581136</v>
      </c>
      <c r="AJ5" s="13">
        <f t="shared" si="0"/>
        <v>0.20137426411832604</v>
      </c>
      <c r="AK5" s="13">
        <f t="shared" si="0"/>
        <v>0.20150495899320117</v>
      </c>
      <c r="AL5" s="13">
        <f t="shared" si="0"/>
        <v>0.16090904230673272</v>
      </c>
      <c r="AM5" s="13">
        <f t="shared" si="0"/>
        <v>0.13811261263185778</v>
      </c>
      <c r="AN5" s="13">
        <f t="shared" si="0"/>
        <v>9.5426194779943518E-2</v>
      </c>
      <c r="AO5" s="13">
        <f t="shared" si="0"/>
        <v>0.14883431804846309</v>
      </c>
      <c r="AP5" s="13">
        <f t="shared" si="0"/>
        <v>0.12196373936212446</v>
      </c>
      <c r="AQ5" s="13">
        <f t="shared" si="0"/>
        <v>0.14338433420957092</v>
      </c>
      <c r="AR5" s="13">
        <f t="shared" si="0"/>
        <v>6.1758758726129653E-2</v>
      </c>
      <c r="AS5" s="13">
        <f t="shared" si="0"/>
        <v>0.19328853797853923</v>
      </c>
      <c r="AT5" s="13" t="str">
        <f t="shared" si="0"/>
        <v>-</v>
      </c>
      <c r="AU5" s="13" t="str">
        <f t="shared" si="0"/>
        <v>-</v>
      </c>
      <c r="AV5" s="13" t="str">
        <f t="shared" si="0"/>
        <v>-</v>
      </c>
      <c r="AW5" s="13" t="str">
        <f t="shared" si="0"/>
        <v>-</v>
      </c>
      <c r="AX5" s="13">
        <f t="shared" si="0"/>
        <v>0</v>
      </c>
      <c r="AY5" s="13">
        <f t="shared" si="0"/>
        <v>9.5584560768434815E-2</v>
      </c>
      <c r="AZ5" s="13" t="str">
        <f t="shared" si="0"/>
        <v>-</v>
      </c>
      <c r="BA5" s="13" t="str">
        <f t="shared" si="0"/>
        <v>-</v>
      </c>
      <c r="BB5" s="13" t="str">
        <f t="shared" si="0"/>
        <v>-</v>
      </c>
      <c r="BC5" s="13" t="str">
        <f t="shared" si="0"/>
        <v>-</v>
      </c>
      <c r="BD5" s="13">
        <f t="shared" si="0"/>
        <v>0.12063028262798479</v>
      </c>
      <c r="BE5" s="13">
        <f t="shared" si="0"/>
        <v>0</v>
      </c>
      <c r="BF5" s="13">
        <f t="shared" si="0"/>
        <v>0</v>
      </c>
      <c r="BG5" s="13">
        <f t="shared" si="0"/>
        <v>0</v>
      </c>
      <c r="BH5" s="13">
        <f t="shared" si="0"/>
        <v>0.10508341115933272</v>
      </c>
      <c r="BI5" s="13">
        <f t="shared" si="0"/>
        <v>0</v>
      </c>
      <c r="BJ5" s="13">
        <f t="shared" si="0"/>
        <v>0</v>
      </c>
      <c r="BK5" s="13" t="str">
        <f t="shared" si="0"/>
        <v>-</v>
      </c>
      <c r="BL5" s="13" t="str">
        <f t="shared" si="0"/>
        <v>-</v>
      </c>
      <c r="BM5" s="14">
        <f t="shared" si="0"/>
        <v>0</v>
      </c>
    </row>
    <row r="6" spans="1:65">
      <c r="A6" t="s">
        <v>4</v>
      </c>
      <c r="B6" s="6">
        <v>3423822</v>
      </c>
      <c r="C6" s="6">
        <v>3279383</v>
      </c>
      <c r="D6" s="6">
        <v>2054582</v>
      </c>
      <c r="E6" s="6">
        <v>1132744</v>
      </c>
      <c r="F6" s="6">
        <v>1668628</v>
      </c>
      <c r="G6" s="6">
        <v>1389284</v>
      </c>
      <c r="H6" s="6">
        <v>100829</v>
      </c>
      <c r="I6" s="6">
        <v>121608</v>
      </c>
      <c r="J6" s="6">
        <v>657426</v>
      </c>
      <c r="K6" s="6">
        <v>222172</v>
      </c>
      <c r="L6" s="6">
        <v>60091</v>
      </c>
      <c r="M6" s="6">
        <v>54661</v>
      </c>
      <c r="N6" s="6" t="s">
        <v>14</v>
      </c>
      <c r="O6" s="6" t="s">
        <v>14</v>
      </c>
      <c r="P6" s="6" t="s">
        <v>14</v>
      </c>
      <c r="Q6" s="6" t="s">
        <v>14</v>
      </c>
      <c r="R6" s="6">
        <v>37748</v>
      </c>
      <c r="S6" s="6">
        <v>76466</v>
      </c>
      <c r="T6" s="6" t="s">
        <v>14</v>
      </c>
      <c r="U6" s="6" t="s">
        <v>14</v>
      </c>
      <c r="V6" s="6" t="s">
        <v>14</v>
      </c>
      <c r="W6" s="6" t="s">
        <v>14</v>
      </c>
      <c r="X6" s="6">
        <v>29526</v>
      </c>
      <c r="Y6" s="6">
        <v>27664</v>
      </c>
      <c r="Z6" s="6">
        <v>17505</v>
      </c>
      <c r="AA6" s="6">
        <v>26272</v>
      </c>
      <c r="AB6" s="6">
        <v>42513</v>
      </c>
      <c r="AC6" s="6">
        <v>11776</v>
      </c>
      <c r="AD6" s="6">
        <v>16709</v>
      </c>
      <c r="AE6" s="6" t="s">
        <v>14</v>
      </c>
      <c r="AF6" s="6" t="s">
        <v>14</v>
      </c>
      <c r="AG6" s="7">
        <v>15514</v>
      </c>
      <c r="AH6" s="12">
        <f t="shared" si="1"/>
        <v>0.18319959531331381</v>
      </c>
      <c r="AI6" s="13">
        <f t="shared" si="0"/>
        <v>0.18278721232003567</v>
      </c>
      <c r="AJ6" s="13">
        <f t="shared" si="0"/>
        <v>0.21056410583311547</v>
      </c>
      <c r="AK6" s="13">
        <f t="shared" si="0"/>
        <v>0.19168952343303666</v>
      </c>
      <c r="AL6" s="13">
        <f t="shared" si="0"/>
        <v>0.17288601028968437</v>
      </c>
      <c r="AM6" s="13">
        <f t="shared" si="0"/>
        <v>0.14839036311357393</v>
      </c>
      <c r="AN6" s="13">
        <f t="shared" si="0"/>
        <v>7.8356022586155177E-2</v>
      </c>
      <c r="AO6" s="13">
        <f t="shared" si="0"/>
        <v>0.10092645385532779</v>
      </c>
      <c r="AP6" s="13">
        <f t="shared" si="0"/>
        <v>0.12139060044794943</v>
      </c>
      <c r="AQ6" s="13">
        <f t="shared" si="0"/>
        <v>0.11984945184352443</v>
      </c>
      <c r="AR6" s="13">
        <f t="shared" si="0"/>
        <v>6.3185643249427201E-2</v>
      </c>
      <c r="AS6" s="13">
        <f t="shared" si="0"/>
        <v>0.16484911726209506</v>
      </c>
      <c r="AT6" s="13" t="str">
        <f t="shared" si="0"/>
        <v>-</v>
      </c>
      <c r="AU6" s="13" t="str">
        <f t="shared" si="0"/>
        <v>-</v>
      </c>
      <c r="AV6" s="13" t="str">
        <f t="shared" si="0"/>
        <v>-</v>
      </c>
      <c r="AW6" s="13" t="str">
        <f t="shared" si="0"/>
        <v>-</v>
      </c>
      <c r="AX6" s="13">
        <f t="shared" si="0"/>
        <v>4.4114931621154783E-2</v>
      </c>
      <c r="AY6" s="13">
        <f t="shared" si="0"/>
        <v>5.0882522233571446E-2</v>
      </c>
      <c r="AZ6" s="13" t="str">
        <f t="shared" si="0"/>
        <v>-</v>
      </c>
      <c r="BA6" s="13" t="str">
        <f t="shared" si="0"/>
        <v>-</v>
      </c>
      <c r="BB6" s="13" t="str">
        <f t="shared" si="0"/>
        <v>-</v>
      </c>
      <c r="BC6" s="13" t="str">
        <f t="shared" si="0"/>
        <v>-</v>
      </c>
      <c r="BD6" s="13">
        <f t="shared" si="0"/>
        <v>4.653361890847884E-2</v>
      </c>
      <c r="BE6" s="13">
        <f t="shared" si="0"/>
        <v>6.1187024741109701E-2</v>
      </c>
      <c r="BF6" s="13">
        <f t="shared" si="0"/>
        <v>1</v>
      </c>
      <c r="BG6" s="13">
        <f t="shared" si="0"/>
        <v>0.16029579553011952</v>
      </c>
      <c r="BH6" s="13">
        <f t="shared" si="0"/>
        <v>7.7849804977201564E-2</v>
      </c>
      <c r="BI6" s="13">
        <f t="shared" si="0"/>
        <v>1</v>
      </c>
      <c r="BJ6" s="13">
        <f t="shared" si="0"/>
        <v>1</v>
      </c>
      <c r="BK6" s="13" t="str">
        <f t="shared" si="0"/>
        <v>-</v>
      </c>
      <c r="BL6" s="13" t="str">
        <f t="shared" si="0"/>
        <v>-</v>
      </c>
      <c r="BM6" s="14">
        <f t="shared" si="0"/>
        <v>1</v>
      </c>
    </row>
    <row r="7" spans="1:65">
      <c r="A7" t="s">
        <v>5</v>
      </c>
      <c r="B7" s="6">
        <v>1045570</v>
      </c>
      <c r="C7" s="6">
        <v>984883</v>
      </c>
      <c r="D7" s="6">
        <v>389764</v>
      </c>
      <c r="E7" s="6">
        <v>133186</v>
      </c>
      <c r="F7" s="6">
        <v>163667</v>
      </c>
      <c r="G7" s="6">
        <v>243752</v>
      </c>
      <c r="H7" s="6" t="s">
        <v>14</v>
      </c>
      <c r="I7" s="6" t="s">
        <v>14</v>
      </c>
      <c r="J7" s="6">
        <v>79912</v>
      </c>
      <c r="K7" s="6" t="s">
        <v>14</v>
      </c>
      <c r="L7" s="6" t="s">
        <v>14</v>
      </c>
      <c r="M7" s="6" t="s">
        <v>14</v>
      </c>
      <c r="N7" s="6" t="s">
        <v>14</v>
      </c>
      <c r="O7" s="6" t="s">
        <v>14</v>
      </c>
      <c r="P7" s="6" t="s">
        <v>14</v>
      </c>
      <c r="Q7" s="6" t="s">
        <v>14</v>
      </c>
      <c r="R7" s="6" t="s">
        <v>14</v>
      </c>
      <c r="S7" s="6" t="s">
        <v>14</v>
      </c>
      <c r="T7" s="6" t="s">
        <v>14</v>
      </c>
      <c r="U7" s="6" t="s">
        <v>14</v>
      </c>
      <c r="V7" s="6" t="s">
        <v>14</v>
      </c>
      <c r="W7" s="6" t="s">
        <v>14</v>
      </c>
      <c r="X7" s="6" t="s">
        <v>14</v>
      </c>
      <c r="Y7" s="6" t="s">
        <v>14</v>
      </c>
      <c r="Z7" s="6" t="s">
        <v>14</v>
      </c>
      <c r="AA7" s="6" t="s">
        <v>14</v>
      </c>
      <c r="AB7" s="6" t="s">
        <v>14</v>
      </c>
      <c r="AC7" s="6" t="s">
        <v>14</v>
      </c>
      <c r="AD7" s="6" t="s">
        <v>14</v>
      </c>
      <c r="AE7" s="6" t="s">
        <v>14</v>
      </c>
      <c r="AF7" s="6" t="s">
        <v>14</v>
      </c>
      <c r="AG7" s="7" t="s">
        <v>14</v>
      </c>
      <c r="AH7" s="12">
        <f t="shared" si="1"/>
        <v>5.5945665654272191E-2</v>
      </c>
      <c r="AI7" s="13">
        <f t="shared" si="0"/>
        <v>5.4895697767352487E-2</v>
      </c>
      <c r="AJ7" s="13">
        <f t="shared" si="0"/>
        <v>3.9945014677408068E-2</v>
      </c>
      <c r="AK7" s="13">
        <f t="shared" si="0"/>
        <v>2.2538509025827921E-2</v>
      </c>
      <c r="AL7" s="13">
        <f t="shared" si="0"/>
        <v>1.6957485219043292E-2</v>
      </c>
      <c r="AM7" s="13">
        <f t="shared" si="0"/>
        <v>2.6035315881893027E-2</v>
      </c>
      <c r="AN7" s="13">
        <f t="shared" si="0"/>
        <v>0</v>
      </c>
      <c r="AO7" s="13">
        <f t="shared" si="0"/>
        <v>0</v>
      </c>
      <c r="AP7" s="13">
        <f t="shared" si="0"/>
        <v>1.4755372715707218E-2</v>
      </c>
      <c r="AQ7" s="13">
        <f t="shared" si="0"/>
        <v>0</v>
      </c>
      <c r="AR7" s="13">
        <f t="shared" si="0"/>
        <v>0</v>
      </c>
      <c r="AS7" s="13">
        <f t="shared" si="0"/>
        <v>0</v>
      </c>
      <c r="AT7" s="13" t="str">
        <f t="shared" si="0"/>
        <v>-</v>
      </c>
      <c r="AU7" s="13" t="str">
        <f t="shared" si="0"/>
        <v>-</v>
      </c>
      <c r="AV7" s="13" t="str">
        <f t="shared" si="0"/>
        <v>-</v>
      </c>
      <c r="AW7" s="13" t="str">
        <f t="shared" si="0"/>
        <v>-</v>
      </c>
      <c r="AX7" s="13">
        <f t="shared" si="0"/>
        <v>0</v>
      </c>
      <c r="AY7" s="13">
        <f t="shared" si="0"/>
        <v>0</v>
      </c>
      <c r="AZ7" s="13" t="str">
        <f t="shared" si="0"/>
        <v>-</v>
      </c>
      <c r="BA7" s="13" t="str">
        <f t="shared" si="0"/>
        <v>-</v>
      </c>
      <c r="BB7" s="13" t="str">
        <f t="shared" si="0"/>
        <v>-</v>
      </c>
      <c r="BC7" s="13" t="str">
        <f t="shared" si="0"/>
        <v>-</v>
      </c>
      <c r="BD7" s="13">
        <f t="shared" si="0"/>
        <v>0</v>
      </c>
      <c r="BE7" s="13">
        <f t="shared" si="0"/>
        <v>0</v>
      </c>
      <c r="BF7" s="13">
        <f t="shared" si="0"/>
        <v>0</v>
      </c>
      <c r="BG7" s="13">
        <f t="shared" si="0"/>
        <v>0</v>
      </c>
      <c r="BH7" s="13">
        <f t="shared" si="0"/>
        <v>0</v>
      </c>
      <c r="BI7" s="13">
        <f t="shared" si="0"/>
        <v>0</v>
      </c>
      <c r="BJ7" s="13">
        <f t="shared" si="0"/>
        <v>0</v>
      </c>
      <c r="BK7" s="13" t="str">
        <f t="shared" si="0"/>
        <v>-</v>
      </c>
      <c r="BL7" s="13" t="str">
        <f t="shared" si="0"/>
        <v>-</v>
      </c>
      <c r="BM7" s="14">
        <f t="shared" si="0"/>
        <v>0</v>
      </c>
    </row>
    <row r="8" spans="1:65">
      <c r="A8" t="s">
        <v>6</v>
      </c>
      <c r="B8" s="6">
        <v>10851613</v>
      </c>
      <c r="C8" s="6">
        <v>10452883</v>
      </c>
      <c r="D8" s="6">
        <v>5304968</v>
      </c>
      <c r="E8" s="6">
        <v>3452588</v>
      </c>
      <c r="F8" s="6">
        <v>6266282</v>
      </c>
      <c r="G8" s="6">
        <v>6436264</v>
      </c>
      <c r="H8" s="6">
        <v>1063182</v>
      </c>
      <c r="I8" s="6">
        <v>903976</v>
      </c>
      <c r="J8" s="6">
        <v>4017922</v>
      </c>
      <c r="K8" s="6">
        <v>1365787</v>
      </c>
      <c r="L8" s="6">
        <v>832198</v>
      </c>
      <c r="M8" s="6">
        <v>212830</v>
      </c>
      <c r="N8" s="6" t="s">
        <v>14</v>
      </c>
      <c r="O8" s="6" t="s">
        <v>14</v>
      </c>
      <c r="P8" s="6" t="s">
        <v>14</v>
      </c>
      <c r="Q8" s="6" t="s">
        <v>14</v>
      </c>
      <c r="R8" s="6">
        <v>817926</v>
      </c>
      <c r="S8" s="6">
        <v>1282685</v>
      </c>
      <c r="T8" s="6" t="s">
        <v>14</v>
      </c>
      <c r="U8" s="6" t="s">
        <v>14</v>
      </c>
      <c r="V8" s="6" t="s">
        <v>14</v>
      </c>
      <c r="W8" s="6" t="s">
        <v>14</v>
      </c>
      <c r="X8" s="6">
        <v>528442</v>
      </c>
      <c r="Y8" s="6">
        <v>424458</v>
      </c>
      <c r="Z8" s="6" t="s">
        <v>14</v>
      </c>
      <c r="AA8" s="6">
        <v>137625</v>
      </c>
      <c r="AB8" s="6">
        <v>446192</v>
      </c>
      <c r="AC8" s="6" t="s">
        <v>14</v>
      </c>
      <c r="AD8" s="6" t="s">
        <v>14</v>
      </c>
      <c r="AE8" s="6" t="s">
        <v>14</v>
      </c>
      <c r="AF8" s="6" t="s">
        <v>14</v>
      </c>
      <c r="AG8" s="7" t="s">
        <v>14</v>
      </c>
      <c r="AH8" s="12">
        <f t="shared" si="1"/>
        <v>0.5806409065940622</v>
      </c>
      <c r="AI8" s="13">
        <f t="shared" si="0"/>
        <v>0.58262586110786441</v>
      </c>
      <c r="AJ8" s="13">
        <f t="shared" si="0"/>
        <v>0.54368034149685474</v>
      </c>
      <c r="AK8" s="13">
        <f t="shared" si="0"/>
        <v>0.58426700854793423</v>
      </c>
      <c r="AL8" s="13">
        <f t="shared" si="0"/>
        <v>0.64924746218453966</v>
      </c>
      <c r="AM8" s="13">
        <f t="shared" si="0"/>
        <v>0.68746170837267528</v>
      </c>
      <c r="AN8" s="13">
        <f t="shared" si="0"/>
        <v>0.82621778263390133</v>
      </c>
      <c r="AO8" s="13">
        <f t="shared" si="0"/>
        <v>0.75023922809620913</v>
      </c>
      <c r="AP8" s="13">
        <f t="shared" si="0"/>
        <v>0.74189028747421892</v>
      </c>
      <c r="AQ8" s="13">
        <f t="shared" si="0"/>
        <v>0.73676621394690467</v>
      </c>
      <c r="AR8" s="13">
        <f t="shared" si="0"/>
        <v>0.8750555980244431</v>
      </c>
      <c r="AS8" s="13">
        <f t="shared" si="0"/>
        <v>0.64186234475936566</v>
      </c>
      <c r="AT8" s="13" t="str">
        <f t="shared" si="0"/>
        <v>-</v>
      </c>
      <c r="AU8" s="13" t="str">
        <f t="shared" si="0"/>
        <v>-</v>
      </c>
      <c r="AV8" s="13" t="str">
        <f t="shared" si="0"/>
        <v>-</v>
      </c>
      <c r="AW8" s="13" t="str">
        <f t="shared" si="0"/>
        <v>-</v>
      </c>
      <c r="AX8" s="13">
        <f t="shared" si="0"/>
        <v>0.95588506837884524</v>
      </c>
      <c r="AY8" s="13">
        <f t="shared" si="0"/>
        <v>0.85353291699799372</v>
      </c>
      <c r="AZ8" s="13" t="str">
        <f t="shared" si="0"/>
        <v>-</v>
      </c>
      <c r="BA8" s="13" t="str">
        <f t="shared" si="0"/>
        <v>-</v>
      </c>
      <c r="BB8" s="13" t="str">
        <f t="shared" si="0"/>
        <v>-</v>
      </c>
      <c r="BC8" s="13" t="str">
        <f t="shared" si="0"/>
        <v>-</v>
      </c>
      <c r="BD8" s="13">
        <f t="shared" si="0"/>
        <v>0.83283609846353635</v>
      </c>
      <c r="BE8" s="13">
        <f t="shared" si="0"/>
        <v>0.93881297525889029</v>
      </c>
      <c r="BF8" s="13">
        <f t="shared" si="0"/>
        <v>0</v>
      </c>
      <c r="BG8" s="13">
        <f t="shared" si="0"/>
        <v>0.83970420446988048</v>
      </c>
      <c r="BH8" s="13">
        <f t="shared" si="0"/>
        <v>0.81706678386346576</v>
      </c>
      <c r="BI8" s="13">
        <f t="shared" si="0"/>
        <v>0</v>
      </c>
      <c r="BJ8" s="13">
        <f t="shared" si="0"/>
        <v>0</v>
      </c>
      <c r="BK8" s="13" t="str">
        <f t="shared" si="0"/>
        <v>-</v>
      </c>
      <c r="BL8" s="13" t="str">
        <f t="shared" si="0"/>
        <v>-</v>
      </c>
      <c r="BM8" s="14">
        <f t="shared" si="0"/>
        <v>0</v>
      </c>
    </row>
    <row r="9" spans="1:65">
      <c r="A9" s="4" t="s">
        <v>7</v>
      </c>
      <c r="B9" s="8">
        <v>3668403</v>
      </c>
      <c r="C9" s="8">
        <v>3246185</v>
      </c>
      <c r="D9" s="8" t="s">
        <v>14</v>
      </c>
      <c r="E9" s="8">
        <v>2859488</v>
      </c>
      <c r="F9" s="8">
        <v>6378384</v>
      </c>
      <c r="G9" s="8">
        <v>5823962</v>
      </c>
      <c r="H9" s="8">
        <v>11388085</v>
      </c>
      <c r="I9" s="8">
        <v>4163184</v>
      </c>
      <c r="J9" s="8">
        <v>4947114</v>
      </c>
      <c r="K9" s="8">
        <v>4696224</v>
      </c>
      <c r="L9" s="8">
        <v>4438010</v>
      </c>
      <c r="M9" s="8">
        <v>5409786</v>
      </c>
      <c r="N9" s="8">
        <v>4500297</v>
      </c>
      <c r="O9" s="8">
        <v>5466161</v>
      </c>
      <c r="P9" s="8">
        <v>6157072</v>
      </c>
      <c r="Q9" s="8">
        <v>5139476</v>
      </c>
      <c r="R9" s="8">
        <v>6822156</v>
      </c>
      <c r="S9" s="8">
        <v>5035015</v>
      </c>
      <c r="T9" s="8">
        <v>7222072</v>
      </c>
      <c r="U9" s="8">
        <v>3973689</v>
      </c>
      <c r="V9" s="8">
        <v>5843177</v>
      </c>
      <c r="W9" s="8">
        <v>7217747</v>
      </c>
      <c r="X9" s="8">
        <v>6468664</v>
      </c>
      <c r="Y9" s="8">
        <v>6281982</v>
      </c>
      <c r="Z9" s="8">
        <v>7149830</v>
      </c>
      <c r="AA9" s="8">
        <v>6662232</v>
      </c>
      <c r="AB9" s="8">
        <v>6319719</v>
      </c>
      <c r="AC9" s="8">
        <v>6224416</v>
      </c>
      <c r="AD9" s="8">
        <v>6470991</v>
      </c>
      <c r="AE9" s="8">
        <v>6400672</v>
      </c>
      <c r="AF9" s="8">
        <v>6599444</v>
      </c>
      <c r="AG9" s="9">
        <v>8045234</v>
      </c>
      <c r="AH9" s="15">
        <f>IFERROR(SUM(B9)/SUM(B$9:B$14),"-")</f>
        <v>0.4482597871317629</v>
      </c>
      <c r="AI9" s="16">
        <f t="shared" ref="AI9:BM14" si="2">IFERROR(SUM(C9)/SUM(C$9:C$14),"-")</f>
        <v>0.45614575710259686</v>
      </c>
      <c r="AJ9" s="16">
        <f t="shared" si="2"/>
        <v>0</v>
      </c>
      <c r="AK9" s="16">
        <f t="shared" si="2"/>
        <v>0.48787290784904558</v>
      </c>
      <c r="AL9" s="16">
        <f t="shared" si="2"/>
        <v>0.3168747400211207</v>
      </c>
      <c r="AM9" s="16">
        <f t="shared" si="2"/>
        <v>0.2791488894220957</v>
      </c>
      <c r="AN9" s="16">
        <f t="shared" si="2"/>
        <v>0.6695476953338495</v>
      </c>
      <c r="AO9" s="16">
        <f t="shared" si="2"/>
        <v>0.49469741790768285</v>
      </c>
      <c r="AP9" s="16">
        <f t="shared" si="2"/>
        <v>0.24916866365518833</v>
      </c>
      <c r="AQ9" s="16">
        <f t="shared" si="2"/>
        <v>0.39574660111091964</v>
      </c>
      <c r="AR9" s="16">
        <f t="shared" si="2"/>
        <v>0.42900861147296748</v>
      </c>
      <c r="AS9" s="16">
        <f t="shared" si="2"/>
        <v>0.58715556699764304</v>
      </c>
      <c r="AT9" s="16">
        <f t="shared" si="2"/>
        <v>0.56832595105596828</v>
      </c>
      <c r="AU9" s="16">
        <f t="shared" si="2"/>
        <v>0.53159244690261698</v>
      </c>
      <c r="AV9" s="16">
        <f t="shared" si="2"/>
        <v>0.53171141801726729</v>
      </c>
      <c r="AW9" s="16">
        <f t="shared" si="2"/>
        <v>0.53790153891109671</v>
      </c>
      <c r="AX9" s="16">
        <f t="shared" si="2"/>
        <v>0.41653283723383827</v>
      </c>
      <c r="AY9" s="16">
        <f t="shared" si="2"/>
        <v>0.35046058457765034</v>
      </c>
      <c r="AZ9" s="16">
        <f t="shared" si="2"/>
        <v>0.30097137104011662</v>
      </c>
      <c r="BA9" s="16">
        <f t="shared" si="2"/>
        <v>0.36612523679303</v>
      </c>
      <c r="BB9" s="16">
        <f t="shared" si="2"/>
        <v>0.33286649125481454</v>
      </c>
      <c r="BC9" s="16">
        <f t="shared" si="2"/>
        <v>0.40870046081488032</v>
      </c>
      <c r="BD9" s="16">
        <f t="shared" si="2"/>
        <v>0.39366248975703211</v>
      </c>
      <c r="BE9" s="16">
        <f t="shared" si="2"/>
        <v>0.39485813037345185</v>
      </c>
      <c r="BF9" s="16">
        <f t="shared" si="2"/>
        <v>0.42051829906831517</v>
      </c>
      <c r="BG9" s="16">
        <f t="shared" si="2"/>
        <v>0.40909060765094379</v>
      </c>
      <c r="BH9" s="16">
        <f t="shared" si="2"/>
        <v>0.4592459587283757</v>
      </c>
      <c r="BI9" s="16">
        <f t="shared" si="2"/>
        <v>0.46314397189654005</v>
      </c>
      <c r="BJ9" s="16">
        <f t="shared" si="2"/>
        <v>0.48874646666628901</v>
      </c>
      <c r="BK9" s="16">
        <f t="shared" si="2"/>
        <v>0.51061716923139766</v>
      </c>
      <c r="BL9" s="16">
        <f t="shared" si="2"/>
        <v>0.47021419491051425</v>
      </c>
      <c r="BM9" s="17">
        <f t="shared" si="2"/>
        <v>0.4494504461915923</v>
      </c>
    </row>
    <row r="10" spans="1:65">
      <c r="A10" s="4" t="s">
        <v>8</v>
      </c>
      <c r="B10" s="8">
        <v>226234</v>
      </c>
      <c r="C10" s="8">
        <v>176262</v>
      </c>
      <c r="D10" s="8">
        <v>171375</v>
      </c>
      <c r="E10" s="8">
        <v>147017</v>
      </c>
      <c r="F10" s="8">
        <v>482392</v>
      </c>
      <c r="G10" s="8">
        <v>412771</v>
      </c>
      <c r="H10" s="8">
        <v>709628</v>
      </c>
      <c r="I10" s="8">
        <v>253177</v>
      </c>
      <c r="J10" s="8">
        <v>354054</v>
      </c>
      <c r="K10" s="8">
        <v>299830</v>
      </c>
      <c r="L10" s="8">
        <v>257215</v>
      </c>
      <c r="M10" s="8">
        <v>310613</v>
      </c>
      <c r="N10" s="8">
        <v>194482</v>
      </c>
      <c r="O10" s="8">
        <v>309046</v>
      </c>
      <c r="P10" s="8">
        <v>341553</v>
      </c>
      <c r="Q10" s="8">
        <v>290813</v>
      </c>
      <c r="R10" s="8">
        <v>475920</v>
      </c>
      <c r="S10" s="8">
        <v>328969</v>
      </c>
      <c r="T10" s="8">
        <v>488502</v>
      </c>
      <c r="U10" s="8">
        <v>230568</v>
      </c>
      <c r="V10" s="8">
        <v>412154</v>
      </c>
      <c r="W10" s="8">
        <v>476789</v>
      </c>
      <c r="X10" s="8">
        <v>490241</v>
      </c>
      <c r="Y10" s="8">
        <v>467141</v>
      </c>
      <c r="Z10" s="8">
        <v>500052</v>
      </c>
      <c r="AA10" s="8">
        <v>480553</v>
      </c>
      <c r="AB10" s="8">
        <v>415604</v>
      </c>
      <c r="AC10" s="8">
        <v>422139</v>
      </c>
      <c r="AD10" s="8">
        <v>370176</v>
      </c>
      <c r="AE10" s="8">
        <v>430599</v>
      </c>
      <c r="AF10" s="8">
        <v>425586</v>
      </c>
      <c r="AG10" s="9">
        <v>534838</v>
      </c>
      <c r="AH10" s="15">
        <f t="shared" ref="AH10:AH14" si="3">IFERROR(SUM(B10)/SUM(B$9:B$14),"-")</f>
        <v>2.7644619383957337E-2</v>
      </c>
      <c r="AI10" s="16">
        <f t="shared" si="2"/>
        <v>2.4767893215703336E-2</v>
      </c>
      <c r="AJ10" s="16">
        <f t="shared" si="2"/>
        <v>5.4193561852286139E-2</v>
      </c>
      <c r="AK10" s="16">
        <f t="shared" si="2"/>
        <v>2.5083375518009914E-2</v>
      </c>
      <c r="AL10" s="16">
        <f t="shared" si="2"/>
        <v>2.3964979152755379E-2</v>
      </c>
      <c r="AM10" s="16">
        <f t="shared" si="2"/>
        <v>1.9784566972732287E-2</v>
      </c>
      <c r="AN10" s="16">
        <f t="shared" si="2"/>
        <v>4.1721658377538356E-2</v>
      </c>
      <c r="AO10" s="16">
        <f t="shared" si="2"/>
        <v>3.0084187528971434E-2</v>
      </c>
      <c r="AP10" s="16">
        <f t="shared" si="2"/>
        <v>1.7832449796340664E-2</v>
      </c>
      <c r="AQ10" s="16">
        <f t="shared" si="2"/>
        <v>2.5266406247037413E-2</v>
      </c>
      <c r="AR10" s="16">
        <f t="shared" si="2"/>
        <v>2.486417335698192E-2</v>
      </c>
      <c r="AS10" s="16">
        <f t="shared" si="2"/>
        <v>3.3712637086169193E-2</v>
      </c>
      <c r="AT10" s="16">
        <f t="shared" si="2"/>
        <v>2.4560416259919476E-2</v>
      </c>
      <c r="AU10" s="16">
        <f t="shared" si="2"/>
        <v>3.0055192180666865E-2</v>
      </c>
      <c r="AV10" s="16">
        <f t="shared" si="2"/>
        <v>2.9495778181260781E-2</v>
      </c>
      <c r="AW10" s="16">
        <f t="shared" si="2"/>
        <v>3.0436713827509416E-2</v>
      </c>
      <c r="AX10" s="16">
        <f t="shared" si="2"/>
        <v>2.905772132685449E-2</v>
      </c>
      <c r="AY10" s="16">
        <f t="shared" si="2"/>
        <v>2.2897780453072145E-2</v>
      </c>
      <c r="AZ10" s="16">
        <f t="shared" si="2"/>
        <v>2.0357747291336759E-2</v>
      </c>
      <c r="BA10" s="16">
        <f t="shared" si="2"/>
        <v>2.1243928147596691E-2</v>
      </c>
      <c r="BB10" s="16">
        <f t="shared" si="2"/>
        <v>2.3479051864531371E-2</v>
      </c>
      <c r="BC10" s="16">
        <f t="shared" si="2"/>
        <v>2.6997882304750496E-2</v>
      </c>
      <c r="BD10" s="16">
        <f t="shared" si="2"/>
        <v>2.9834521106827803E-2</v>
      </c>
      <c r="BE10" s="16">
        <f t="shared" si="2"/>
        <v>2.9362456288602019E-2</v>
      </c>
      <c r="BF10" s="16">
        <f t="shared" si="2"/>
        <v>2.9410631649383151E-2</v>
      </c>
      <c r="BG10" s="16">
        <f t="shared" si="2"/>
        <v>2.950808659597624E-2</v>
      </c>
      <c r="BH10" s="16">
        <f t="shared" si="2"/>
        <v>3.0201415194464794E-2</v>
      </c>
      <c r="BI10" s="16">
        <f t="shared" si="2"/>
        <v>3.1410357719091002E-2</v>
      </c>
      <c r="BJ10" s="16">
        <f t="shared" si="2"/>
        <v>2.7958965179314916E-2</v>
      </c>
      <c r="BK10" s="16">
        <f t="shared" si="2"/>
        <v>3.4351274749568575E-2</v>
      </c>
      <c r="BL10" s="16">
        <f t="shared" si="2"/>
        <v>3.0323248194118493E-2</v>
      </c>
      <c r="BM10" s="17">
        <f t="shared" si="2"/>
        <v>2.9878954141075179E-2</v>
      </c>
    </row>
    <row r="11" spans="1:65">
      <c r="A11" s="4" t="s">
        <v>9</v>
      </c>
      <c r="B11" s="8">
        <v>780962</v>
      </c>
      <c r="C11" s="8">
        <v>691067</v>
      </c>
      <c r="D11" s="8">
        <v>662516</v>
      </c>
      <c r="E11" s="8">
        <v>612094</v>
      </c>
      <c r="F11" s="8">
        <v>2724421</v>
      </c>
      <c r="G11" s="8">
        <v>2651423</v>
      </c>
      <c r="H11" s="8">
        <v>1230404</v>
      </c>
      <c r="I11" s="8">
        <v>1076312</v>
      </c>
      <c r="J11" s="8">
        <v>2550447</v>
      </c>
      <c r="K11" s="8">
        <v>1581375</v>
      </c>
      <c r="L11" s="8">
        <v>1476246</v>
      </c>
      <c r="M11" s="8">
        <v>1081449</v>
      </c>
      <c r="N11" s="8">
        <v>663073</v>
      </c>
      <c r="O11" s="8">
        <v>919120</v>
      </c>
      <c r="P11" s="8">
        <v>1207797</v>
      </c>
      <c r="Q11" s="8">
        <v>1071197</v>
      </c>
      <c r="R11" s="8">
        <v>2263511</v>
      </c>
      <c r="S11" s="8">
        <v>1914306</v>
      </c>
      <c r="T11" s="8">
        <v>3363443</v>
      </c>
      <c r="U11" s="8">
        <v>1412243</v>
      </c>
      <c r="V11" s="8">
        <v>2545185</v>
      </c>
      <c r="W11" s="8">
        <v>2729634</v>
      </c>
      <c r="X11" s="8">
        <v>2536643</v>
      </c>
      <c r="Y11" s="8">
        <v>2418238</v>
      </c>
      <c r="Z11" s="8">
        <v>2532040</v>
      </c>
      <c r="AA11" s="8">
        <v>2360679</v>
      </c>
      <c r="AB11" s="8">
        <v>2054551</v>
      </c>
      <c r="AC11" s="8">
        <v>2007736</v>
      </c>
      <c r="AD11" s="8">
        <v>1949355</v>
      </c>
      <c r="AE11" s="8">
        <v>1673977</v>
      </c>
      <c r="AF11" s="8">
        <v>2116491</v>
      </c>
      <c r="AG11" s="9">
        <v>2689729</v>
      </c>
      <c r="AH11" s="15">
        <f t="shared" si="3"/>
        <v>9.5429498852224195E-2</v>
      </c>
      <c r="AI11" s="16">
        <f t="shared" si="2"/>
        <v>9.7106997883244589E-2</v>
      </c>
      <c r="AJ11" s="16">
        <f t="shared" si="2"/>
        <v>0.20950606461928054</v>
      </c>
      <c r="AK11" s="16">
        <f t="shared" si="2"/>
        <v>0.10443270951196637</v>
      </c>
      <c r="AL11" s="16">
        <f t="shared" si="2"/>
        <v>0.1353477928081912</v>
      </c>
      <c r="AM11" s="16">
        <f t="shared" si="2"/>
        <v>0.12708561385500133</v>
      </c>
      <c r="AN11" s="16">
        <f t="shared" si="2"/>
        <v>7.2340008221711521E-2</v>
      </c>
      <c r="AO11" s="16">
        <f t="shared" si="2"/>
        <v>0.12789460356857971</v>
      </c>
      <c r="AP11" s="16">
        <f t="shared" si="2"/>
        <v>0.12845700962488113</v>
      </c>
      <c r="AQ11" s="16">
        <f t="shared" si="2"/>
        <v>0.13326105852952938</v>
      </c>
      <c r="AR11" s="16">
        <f t="shared" si="2"/>
        <v>0.14270410536536024</v>
      </c>
      <c r="AS11" s="16">
        <f t="shared" si="2"/>
        <v>0.11737595549510352</v>
      </c>
      <c r="AT11" s="16">
        <f t="shared" si="2"/>
        <v>8.3737049653508228E-2</v>
      </c>
      <c r="AU11" s="16">
        <f t="shared" si="2"/>
        <v>8.9385813882381676E-2</v>
      </c>
      <c r="AV11" s="16">
        <f t="shared" si="2"/>
        <v>0.10430273603215966</v>
      </c>
      <c r="AW11" s="16">
        <f t="shared" si="2"/>
        <v>0.11211230770937546</v>
      </c>
      <c r="AX11" s="16">
        <f t="shared" si="2"/>
        <v>0.13820068889365802</v>
      </c>
      <c r="AY11" s="16">
        <f t="shared" si="2"/>
        <v>0.13324464769628361</v>
      </c>
      <c r="AZ11" s="16">
        <f t="shared" si="2"/>
        <v>0.14016753794829004</v>
      </c>
      <c r="BA11" s="16">
        <f t="shared" si="2"/>
        <v>0.13012034982715029</v>
      </c>
      <c r="BB11" s="16">
        <f t="shared" si="2"/>
        <v>0.14499078164915852</v>
      </c>
      <c r="BC11" s="16">
        <f t="shared" si="2"/>
        <v>0.15456383739357518</v>
      </c>
      <c r="BD11" s="16">
        <f t="shared" si="2"/>
        <v>0.15437209275435346</v>
      </c>
      <c r="BE11" s="16">
        <f t="shared" si="2"/>
        <v>0.15199994770409014</v>
      </c>
      <c r="BF11" s="16">
        <f t="shared" si="2"/>
        <v>0.14892230360343348</v>
      </c>
      <c r="BG11" s="16">
        <f t="shared" si="2"/>
        <v>0.14495616582833235</v>
      </c>
      <c r="BH11" s="16">
        <f t="shared" si="2"/>
        <v>0.14930161352923177</v>
      </c>
      <c r="BI11" s="16">
        <f t="shared" si="2"/>
        <v>0.14939085458935775</v>
      </c>
      <c r="BJ11" s="16">
        <f t="shared" si="2"/>
        <v>0.14723252876232773</v>
      </c>
      <c r="BK11" s="16">
        <f t="shared" si="2"/>
        <v>0.13354244633976983</v>
      </c>
      <c r="BL11" s="16">
        <f t="shared" si="2"/>
        <v>0.15080120561676852</v>
      </c>
      <c r="BM11" s="17">
        <f t="shared" si="2"/>
        <v>0.15026286360153915</v>
      </c>
    </row>
    <row r="12" spans="1:65">
      <c r="A12" s="4" t="s">
        <v>10</v>
      </c>
      <c r="B12" s="8">
        <v>893310</v>
      </c>
      <c r="C12" s="8">
        <v>696263</v>
      </c>
      <c r="D12" s="8">
        <v>619073</v>
      </c>
      <c r="E12" s="8">
        <v>629519</v>
      </c>
      <c r="F12" s="8">
        <v>2744576</v>
      </c>
      <c r="G12" s="8">
        <v>2880304</v>
      </c>
      <c r="H12" s="8">
        <v>1241468</v>
      </c>
      <c r="I12" s="8">
        <v>1092014</v>
      </c>
      <c r="J12" s="8">
        <v>2642227</v>
      </c>
      <c r="K12" s="8">
        <v>1819065</v>
      </c>
      <c r="L12" s="8">
        <v>1597748</v>
      </c>
      <c r="M12" s="8">
        <v>994881</v>
      </c>
      <c r="N12" s="8">
        <v>719031</v>
      </c>
      <c r="O12" s="8">
        <v>912756</v>
      </c>
      <c r="P12" s="8">
        <v>1217152</v>
      </c>
      <c r="Q12" s="8">
        <v>984060</v>
      </c>
      <c r="R12" s="8">
        <v>2252531</v>
      </c>
      <c r="S12" s="8">
        <v>1975510</v>
      </c>
      <c r="T12" s="8">
        <v>3661868</v>
      </c>
      <c r="U12" s="8">
        <v>1448859</v>
      </c>
      <c r="V12" s="8">
        <v>2690808</v>
      </c>
      <c r="W12" s="8">
        <v>2613498</v>
      </c>
      <c r="X12" s="8">
        <v>2562192</v>
      </c>
      <c r="Y12" s="8">
        <v>2489935</v>
      </c>
      <c r="Z12" s="8">
        <v>2531211</v>
      </c>
      <c r="AA12" s="8">
        <v>2488237</v>
      </c>
      <c r="AB12" s="8">
        <v>2106773</v>
      </c>
      <c r="AC12" s="8">
        <v>1959238</v>
      </c>
      <c r="AD12" s="8">
        <v>2031079</v>
      </c>
      <c r="AE12" s="8">
        <v>1776833</v>
      </c>
      <c r="AF12" s="8">
        <v>2029845</v>
      </c>
      <c r="AG12" s="9">
        <v>2805514</v>
      </c>
      <c r="AH12" s="15">
        <f t="shared" si="3"/>
        <v>0.10915784073960116</v>
      </c>
      <c r="AI12" s="16">
        <f t="shared" si="2"/>
        <v>9.7837126743400449E-2</v>
      </c>
      <c r="AJ12" s="16">
        <f t="shared" si="2"/>
        <v>0.19576817456793777</v>
      </c>
      <c r="AK12" s="16">
        <f t="shared" si="2"/>
        <v>0.10740568419109411</v>
      </c>
      <c r="AL12" s="16">
        <f t="shared" si="2"/>
        <v>0.13634908253692588</v>
      </c>
      <c r="AM12" s="16">
        <f t="shared" si="2"/>
        <v>0.13805613134117634</v>
      </c>
      <c r="AN12" s="16">
        <f t="shared" si="2"/>
        <v>7.2990501759577969E-2</v>
      </c>
      <c r="AO12" s="16">
        <f t="shared" si="2"/>
        <v>0.12976042041837219</v>
      </c>
      <c r="AP12" s="16">
        <f t="shared" si="2"/>
        <v>0.13307964414477963</v>
      </c>
      <c r="AQ12" s="16">
        <f t="shared" si="2"/>
        <v>0.15329098248930098</v>
      </c>
      <c r="AR12" s="16">
        <f t="shared" si="2"/>
        <v>0.15444932547779541</v>
      </c>
      <c r="AS12" s="16">
        <f t="shared" si="2"/>
        <v>0.10798022650991779</v>
      </c>
      <c r="AT12" s="16">
        <f t="shared" si="2"/>
        <v>9.0803779598040743E-2</v>
      </c>
      <c r="AU12" s="16">
        <f t="shared" si="2"/>
        <v>8.8766905231120172E-2</v>
      </c>
      <c r="AV12" s="16">
        <f t="shared" si="2"/>
        <v>0.10511061359401885</v>
      </c>
      <c r="AW12" s="16">
        <f t="shared" si="2"/>
        <v>0.10299248179792139</v>
      </c>
      <c r="AX12" s="16">
        <f t="shared" si="2"/>
        <v>0.13753029517166934</v>
      </c>
      <c r="AY12" s="16">
        <f t="shared" si="2"/>
        <v>0.137504732247867</v>
      </c>
      <c r="AZ12" s="16">
        <f t="shared" si="2"/>
        <v>0.15260404943732625</v>
      </c>
      <c r="BA12" s="16">
        <f t="shared" si="2"/>
        <v>0.1334940516116668</v>
      </c>
      <c r="BB12" s="16">
        <f t="shared" si="2"/>
        <v>0.15328644290603982</v>
      </c>
      <c r="BC12" s="16">
        <f t="shared" si="2"/>
        <v>0.14798770820572793</v>
      </c>
      <c r="BD12" s="16">
        <f t="shared" si="2"/>
        <v>0.15592692431629615</v>
      </c>
      <c r="BE12" s="16">
        <f t="shared" si="2"/>
        <v>0.15650651002365509</v>
      </c>
      <c r="BF12" s="16">
        <f t="shared" si="2"/>
        <v>0.14887354584696547</v>
      </c>
      <c r="BG12" s="16">
        <f t="shared" si="2"/>
        <v>0.15278879305157211</v>
      </c>
      <c r="BH12" s="16">
        <f t="shared" si="2"/>
        <v>0.15309651998895143</v>
      </c>
      <c r="BI12" s="16">
        <f t="shared" si="2"/>
        <v>0.14578223390124204</v>
      </c>
      <c r="BJ12" s="16">
        <f t="shared" si="2"/>
        <v>0.15340504797025675</v>
      </c>
      <c r="BK12" s="16">
        <f t="shared" si="2"/>
        <v>0.14174784095434539</v>
      </c>
      <c r="BL12" s="16">
        <f t="shared" si="2"/>
        <v>0.14462762809535665</v>
      </c>
      <c r="BM12" s="17">
        <f t="shared" si="2"/>
        <v>0.15673124226054316</v>
      </c>
    </row>
    <row r="13" spans="1:65">
      <c r="A13" s="4" t="s">
        <v>11</v>
      </c>
      <c r="B13" s="8">
        <v>237732</v>
      </c>
      <c r="C13" s="8">
        <v>222621</v>
      </c>
      <c r="D13" s="8">
        <v>178409</v>
      </c>
      <c r="E13" s="8">
        <v>177862</v>
      </c>
      <c r="F13" s="8">
        <v>727832</v>
      </c>
      <c r="G13" s="8">
        <v>709442</v>
      </c>
      <c r="H13" s="8">
        <v>177340</v>
      </c>
      <c r="I13" s="8">
        <v>151600</v>
      </c>
      <c r="J13" s="8">
        <v>844907</v>
      </c>
      <c r="K13" s="8">
        <v>341215</v>
      </c>
      <c r="L13" s="8">
        <v>259895</v>
      </c>
      <c r="M13" s="8">
        <v>115824</v>
      </c>
      <c r="N13" s="8">
        <v>184058</v>
      </c>
      <c r="O13" s="8">
        <v>228784</v>
      </c>
      <c r="P13" s="8">
        <v>254618</v>
      </c>
      <c r="Q13" s="8">
        <v>181546</v>
      </c>
      <c r="R13" s="8">
        <v>499394</v>
      </c>
      <c r="S13" s="8">
        <v>522895</v>
      </c>
      <c r="T13" s="8">
        <v>894520</v>
      </c>
      <c r="U13" s="8">
        <v>332412</v>
      </c>
      <c r="V13" s="8">
        <v>551796</v>
      </c>
      <c r="W13" s="8">
        <v>463498</v>
      </c>
      <c r="X13" s="8">
        <v>427387</v>
      </c>
      <c r="Y13" s="8">
        <v>395886</v>
      </c>
      <c r="Z13" s="8">
        <v>406604</v>
      </c>
      <c r="AA13" s="8">
        <v>408781</v>
      </c>
      <c r="AB13" s="8">
        <v>265648</v>
      </c>
      <c r="AC13" s="8">
        <v>297428</v>
      </c>
      <c r="AD13" s="8">
        <v>224497</v>
      </c>
      <c r="AE13" s="8">
        <v>169290</v>
      </c>
      <c r="AF13" s="8">
        <v>271610</v>
      </c>
      <c r="AG13" s="9">
        <v>344277</v>
      </c>
      <c r="AH13" s="15">
        <f t="shared" si="3"/>
        <v>2.9049615245219311E-2</v>
      </c>
      <c r="AI13" s="16">
        <f t="shared" si="2"/>
        <v>3.1282143375050163E-2</v>
      </c>
      <c r="AJ13" s="16">
        <f t="shared" si="2"/>
        <v>5.6417909126211627E-2</v>
      </c>
      <c r="AK13" s="16">
        <f t="shared" si="2"/>
        <v>3.0346009892626563E-2</v>
      </c>
      <c r="AL13" s="16">
        <f t="shared" si="2"/>
        <v>3.6158308402105037E-2</v>
      </c>
      <c r="AM13" s="16">
        <f t="shared" si="2"/>
        <v>3.4004333546371085E-2</v>
      </c>
      <c r="AN13" s="16">
        <f t="shared" si="2"/>
        <v>1.0426475416235904E-2</v>
      </c>
      <c r="AO13" s="16">
        <f t="shared" si="2"/>
        <v>1.8014127781718202E-2</v>
      </c>
      <c r="AP13" s="16">
        <f t="shared" si="2"/>
        <v>4.2554982178076795E-2</v>
      </c>
      <c r="AQ13" s="16">
        <f t="shared" si="2"/>
        <v>2.875388322577084E-2</v>
      </c>
      <c r="AR13" s="16">
        <f t="shared" si="2"/>
        <v>2.5123240614321935E-2</v>
      </c>
      <c r="AS13" s="16">
        <f t="shared" si="2"/>
        <v>1.2571052975466129E-2</v>
      </c>
      <c r="AT13" s="16">
        <f t="shared" si="2"/>
        <v>2.3244007650930466E-2</v>
      </c>
      <c r="AU13" s="16">
        <f t="shared" si="2"/>
        <v>2.2249590960121433E-2</v>
      </c>
      <c r="AV13" s="16">
        <f t="shared" si="2"/>
        <v>2.1988259652107454E-2</v>
      </c>
      <c r="AW13" s="16">
        <f t="shared" si="2"/>
        <v>1.9000744975393204E-2</v>
      </c>
      <c r="AX13" s="16">
        <f t="shared" si="2"/>
        <v>3.0490947395157106E-2</v>
      </c>
      <c r="AY13" s="16">
        <f t="shared" si="2"/>
        <v>3.6395936729628507E-2</v>
      </c>
      <c r="AZ13" s="16">
        <f t="shared" si="2"/>
        <v>3.7278070728567245E-2</v>
      </c>
      <c r="BA13" s="16">
        <f t="shared" si="2"/>
        <v>3.0627566025636301E-2</v>
      </c>
      <c r="BB13" s="16">
        <f t="shared" si="2"/>
        <v>3.1433995309134335E-2</v>
      </c>
      <c r="BC13" s="16">
        <f t="shared" si="2"/>
        <v>2.6245287648178222E-2</v>
      </c>
      <c r="BD13" s="16">
        <f t="shared" si="2"/>
        <v>2.6009424899761168E-2</v>
      </c>
      <c r="BE13" s="16">
        <f t="shared" si="2"/>
        <v>2.4883676171154959E-2</v>
      </c>
      <c r="BF13" s="16">
        <f t="shared" si="2"/>
        <v>2.391447383705252E-2</v>
      </c>
      <c r="BG13" s="16">
        <f t="shared" si="2"/>
        <v>2.5100967316382925E-2</v>
      </c>
      <c r="BH13" s="16">
        <f t="shared" si="2"/>
        <v>1.9304302998958585E-2</v>
      </c>
      <c r="BI13" s="16">
        <f t="shared" si="2"/>
        <v>2.2130909192644599E-2</v>
      </c>
      <c r="BJ13" s="16">
        <f t="shared" si="2"/>
        <v>1.6955998783985619E-2</v>
      </c>
      <c r="BK13" s="16">
        <f t="shared" si="2"/>
        <v>1.3505203919085888E-2</v>
      </c>
      <c r="BL13" s="16">
        <f t="shared" si="2"/>
        <v>1.9352369302572274E-2</v>
      </c>
      <c r="BM13" s="17">
        <f t="shared" si="2"/>
        <v>1.9233182187553877E-2</v>
      </c>
    </row>
    <row r="14" spans="1:65">
      <c r="A14" s="4" t="s">
        <v>12</v>
      </c>
      <c r="B14" s="8">
        <v>2377013</v>
      </c>
      <c r="C14" s="8">
        <v>2084154</v>
      </c>
      <c r="D14" s="8">
        <v>1530903</v>
      </c>
      <c r="E14" s="8">
        <v>1435153</v>
      </c>
      <c r="F14" s="8">
        <v>7071434</v>
      </c>
      <c r="G14" s="8">
        <v>8385380</v>
      </c>
      <c r="H14" s="8">
        <v>2261699</v>
      </c>
      <c r="I14" s="8">
        <v>1679330</v>
      </c>
      <c r="J14" s="8">
        <v>8515730</v>
      </c>
      <c r="K14" s="8">
        <v>3129036</v>
      </c>
      <c r="L14" s="8">
        <v>2315690</v>
      </c>
      <c r="M14" s="8">
        <v>1300995</v>
      </c>
      <c r="N14" s="8">
        <v>1657573</v>
      </c>
      <c r="O14" s="8">
        <v>2446749</v>
      </c>
      <c r="P14" s="8">
        <v>2401533</v>
      </c>
      <c r="Q14" s="8">
        <v>1887586</v>
      </c>
      <c r="R14" s="8">
        <v>4064923</v>
      </c>
      <c r="S14" s="8">
        <v>4590156</v>
      </c>
      <c r="T14" s="8">
        <v>8365472</v>
      </c>
      <c r="U14" s="8">
        <v>3455589</v>
      </c>
      <c r="V14" s="8">
        <v>5510996</v>
      </c>
      <c r="W14" s="8">
        <v>4159071</v>
      </c>
      <c r="X14" s="8">
        <v>3946878</v>
      </c>
      <c r="Y14" s="8">
        <v>3856284</v>
      </c>
      <c r="Z14" s="8">
        <v>3882686</v>
      </c>
      <c r="AA14" s="8">
        <v>3884986</v>
      </c>
      <c r="AB14" s="8">
        <v>2598782</v>
      </c>
      <c r="AC14" s="8">
        <v>2528527</v>
      </c>
      <c r="AD14" s="8">
        <v>2193877</v>
      </c>
      <c r="AE14" s="8">
        <v>2083797</v>
      </c>
      <c r="AF14" s="8">
        <v>2591998</v>
      </c>
      <c r="AG14" s="9">
        <v>3480566</v>
      </c>
      <c r="AH14" s="15">
        <f t="shared" si="3"/>
        <v>0.29045863864723509</v>
      </c>
      <c r="AI14" s="16">
        <f t="shared" si="2"/>
        <v>0.2928600816800046</v>
      </c>
      <c r="AJ14" s="16">
        <f t="shared" si="2"/>
        <v>0.4841142898342839</v>
      </c>
      <c r="AK14" s="16">
        <f t="shared" si="2"/>
        <v>0.24485931303725747</v>
      </c>
      <c r="AL14" s="16">
        <f t="shared" si="2"/>
        <v>0.35130509707890178</v>
      </c>
      <c r="AM14" s="16">
        <f t="shared" si="2"/>
        <v>0.40192046486262323</v>
      </c>
      <c r="AN14" s="16">
        <f t="shared" si="2"/>
        <v>0.13297366089108678</v>
      </c>
      <c r="AO14" s="16">
        <f t="shared" si="2"/>
        <v>0.19954924279467567</v>
      </c>
      <c r="AP14" s="16">
        <f t="shared" si="2"/>
        <v>0.42890725060073348</v>
      </c>
      <c r="AQ14" s="16">
        <f t="shared" si="2"/>
        <v>0.26368106839744176</v>
      </c>
      <c r="AR14" s="16">
        <f t="shared" si="2"/>
        <v>0.22385054371257299</v>
      </c>
      <c r="AS14" s="16">
        <f t="shared" si="2"/>
        <v>0.14120456093570033</v>
      </c>
      <c r="AT14" s="16">
        <f t="shared" si="2"/>
        <v>0.20932879578163277</v>
      </c>
      <c r="AU14" s="16">
        <f t="shared" si="2"/>
        <v>0.23795005084309284</v>
      </c>
      <c r="AV14" s="16">
        <f t="shared" si="2"/>
        <v>0.207391194523186</v>
      </c>
      <c r="AW14" s="16">
        <f t="shared" si="2"/>
        <v>0.1975562127787038</v>
      </c>
      <c r="AX14" s="16">
        <f t="shared" si="2"/>
        <v>0.24818750997882277</v>
      </c>
      <c r="AY14" s="16">
        <f t="shared" si="2"/>
        <v>0.31949631829549846</v>
      </c>
      <c r="AZ14" s="16">
        <f t="shared" si="2"/>
        <v>0.34862122355436309</v>
      </c>
      <c r="BA14" s="16">
        <f t="shared" si="2"/>
        <v>0.31838886759491991</v>
      </c>
      <c r="BB14" s="16">
        <f t="shared" si="2"/>
        <v>0.31394323701632143</v>
      </c>
      <c r="BC14" s="16">
        <f t="shared" si="2"/>
        <v>0.23550482363288783</v>
      </c>
      <c r="BD14" s="16">
        <f t="shared" si="2"/>
        <v>0.24019454716572933</v>
      </c>
      <c r="BE14" s="16">
        <f t="shared" si="2"/>
        <v>0.24238927943904592</v>
      </c>
      <c r="BF14" s="16">
        <f t="shared" si="2"/>
        <v>0.22836074599485026</v>
      </c>
      <c r="BG14" s="16">
        <f t="shared" si="2"/>
        <v>0.2385553795567926</v>
      </c>
      <c r="BH14" s="16">
        <f t="shared" si="2"/>
        <v>0.18885018956001773</v>
      </c>
      <c r="BI14" s="16">
        <f t="shared" si="2"/>
        <v>0.18814167270112453</v>
      </c>
      <c r="BJ14" s="16">
        <f t="shared" si="2"/>
        <v>0.16570099263782598</v>
      </c>
      <c r="BK14" s="16">
        <f t="shared" si="2"/>
        <v>0.16623606480583267</v>
      </c>
      <c r="BL14" s="16">
        <f t="shared" si="2"/>
        <v>0.18468135388066981</v>
      </c>
      <c r="BM14" s="17">
        <f t="shared" si="2"/>
        <v>0.19444331161769635</v>
      </c>
    </row>
    <row r="15" spans="1:65" s="5" customFormat="1">
      <c r="A15" s="5" t="s">
        <v>13</v>
      </c>
      <c r="B15" s="10">
        <v>36514148</v>
      </c>
      <c r="C15" s="10">
        <v>36355712</v>
      </c>
      <c r="D15" s="10">
        <v>37602352</v>
      </c>
      <c r="E15" s="10">
        <v>36056836</v>
      </c>
      <c r="F15" s="10">
        <v>32978402</v>
      </c>
      <c r="G15" s="10">
        <v>30115888</v>
      </c>
      <c r="H15" s="10">
        <v>35400468</v>
      </c>
      <c r="I15" s="10">
        <v>35275984</v>
      </c>
      <c r="J15" s="10">
        <v>32211452</v>
      </c>
      <c r="K15" s="10">
        <v>33757328</v>
      </c>
      <c r="L15" s="10">
        <v>34298272</v>
      </c>
      <c r="M15" s="10">
        <v>34759612</v>
      </c>
      <c r="N15" s="10">
        <v>35111664</v>
      </c>
      <c r="O15" s="10">
        <v>36758768</v>
      </c>
      <c r="P15" s="10">
        <v>36653728</v>
      </c>
      <c r="Q15" s="10">
        <v>35603224</v>
      </c>
      <c r="R15" s="10">
        <v>35192704</v>
      </c>
      <c r="S15" s="10">
        <v>32324028</v>
      </c>
      <c r="T15" s="10">
        <v>35286856</v>
      </c>
      <c r="U15" s="10">
        <v>36789812</v>
      </c>
      <c r="V15" s="10">
        <v>35424072</v>
      </c>
      <c r="W15" s="10">
        <v>34978476</v>
      </c>
      <c r="X15" s="10">
        <v>33571608</v>
      </c>
      <c r="Y15" s="10">
        <v>32841458</v>
      </c>
      <c r="Z15" s="10">
        <v>34282052</v>
      </c>
      <c r="AA15" s="10">
        <v>35264528</v>
      </c>
      <c r="AB15" s="10">
        <v>32607708</v>
      </c>
      <c r="AC15" s="10">
        <v>33913424</v>
      </c>
      <c r="AD15" s="10">
        <v>33720584</v>
      </c>
      <c r="AE15" s="10">
        <v>31778370</v>
      </c>
      <c r="AF15" s="10">
        <v>32742742</v>
      </c>
      <c r="AG15" s="11">
        <v>34552088</v>
      </c>
      <c r="AH15" s="18" t="s">
        <v>16</v>
      </c>
      <c r="AI15" s="10" t="s">
        <v>16</v>
      </c>
      <c r="AJ15" s="10" t="s">
        <v>16</v>
      </c>
      <c r="AK15" s="10" t="s">
        <v>16</v>
      </c>
      <c r="AL15" s="10" t="s">
        <v>16</v>
      </c>
      <c r="AM15" s="10" t="s">
        <v>16</v>
      </c>
      <c r="AN15" s="10" t="s">
        <v>16</v>
      </c>
      <c r="AO15" s="10" t="s">
        <v>16</v>
      </c>
      <c r="AP15" s="10" t="s">
        <v>16</v>
      </c>
      <c r="AQ15" s="10" t="s">
        <v>16</v>
      </c>
      <c r="AR15" s="10" t="s">
        <v>16</v>
      </c>
      <c r="AS15" s="10" t="s">
        <v>16</v>
      </c>
      <c r="AT15" s="10" t="s">
        <v>16</v>
      </c>
      <c r="AU15" s="10" t="s">
        <v>16</v>
      </c>
      <c r="AV15" s="10" t="s">
        <v>16</v>
      </c>
      <c r="AW15" s="10" t="s">
        <v>16</v>
      </c>
      <c r="AX15" s="10" t="s">
        <v>16</v>
      </c>
      <c r="AY15" s="10" t="s">
        <v>16</v>
      </c>
      <c r="AZ15" s="10" t="s">
        <v>16</v>
      </c>
      <c r="BA15" s="10" t="s">
        <v>16</v>
      </c>
      <c r="BB15" s="10" t="s">
        <v>16</v>
      </c>
      <c r="BC15" s="10" t="s">
        <v>16</v>
      </c>
      <c r="BD15" s="10" t="s">
        <v>16</v>
      </c>
      <c r="BE15" s="10" t="s">
        <v>16</v>
      </c>
      <c r="BF15" s="10" t="s">
        <v>16</v>
      </c>
      <c r="BG15" s="10" t="s">
        <v>16</v>
      </c>
      <c r="BH15" s="10" t="s">
        <v>16</v>
      </c>
      <c r="BI15" s="10" t="s">
        <v>16</v>
      </c>
      <c r="BJ15" s="10" t="s">
        <v>16</v>
      </c>
      <c r="BK15" s="10" t="s">
        <v>16</v>
      </c>
      <c r="BL15" s="10" t="s">
        <v>16</v>
      </c>
      <c r="BM15" s="11" t="s">
        <v>16</v>
      </c>
    </row>
    <row r="16" spans="1:65">
      <c r="M16" s="6"/>
    </row>
    <row r="17" spans="1:33">
      <c r="A17" s="1" t="s">
        <v>19</v>
      </c>
      <c r="B17" s="21">
        <v>508500</v>
      </c>
      <c r="C17" s="21">
        <v>536400</v>
      </c>
      <c r="D17" s="21">
        <v>611280</v>
      </c>
      <c r="E17" s="21">
        <v>695160</v>
      </c>
      <c r="F17" s="21">
        <v>272200</v>
      </c>
      <c r="G17" s="21">
        <v>260480</v>
      </c>
      <c r="H17" s="21">
        <v>302400</v>
      </c>
      <c r="I17" s="21">
        <v>276150</v>
      </c>
      <c r="J17" s="21">
        <v>452750</v>
      </c>
      <c r="K17" s="21">
        <v>312900</v>
      </c>
      <c r="L17" s="21">
        <v>387700</v>
      </c>
      <c r="M17" s="22">
        <v>210750</v>
      </c>
      <c r="N17" s="22">
        <v>662400</v>
      </c>
      <c r="O17" s="21">
        <v>632100</v>
      </c>
      <c r="P17" s="21">
        <v>646800</v>
      </c>
      <c r="Q17" s="21">
        <v>689700</v>
      </c>
      <c r="R17" s="21">
        <v>342000</v>
      </c>
      <c r="S17" s="21">
        <v>442500</v>
      </c>
      <c r="T17" s="21">
        <v>322900</v>
      </c>
      <c r="U17" s="21">
        <v>461950</v>
      </c>
      <c r="V17" s="21">
        <v>381300</v>
      </c>
      <c r="W17" s="21">
        <v>255250</v>
      </c>
      <c r="X17" s="21">
        <v>284500</v>
      </c>
      <c r="Y17" s="21">
        <v>282850</v>
      </c>
      <c r="Z17" s="21">
        <v>224300</v>
      </c>
      <c r="AA17" s="21">
        <v>302900</v>
      </c>
      <c r="AB17" s="21">
        <v>245800</v>
      </c>
      <c r="AC17" s="21">
        <v>308900</v>
      </c>
      <c r="AD17" s="21">
        <v>173738</v>
      </c>
      <c r="AE17" s="21">
        <v>173738</v>
      </c>
      <c r="AF17" s="21">
        <v>318975</v>
      </c>
      <c r="AG17" s="21">
        <v>308925</v>
      </c>
    </row>
    <row r="18" spans="1:33">
      <c r="A18" s="1" t="s">
        <v>18</v>
      </c>
      <c r="B18" s="21">
        <v>1017</v>
      </c>
      <c r="C18" s="21">
        <v>1073</v>
      </c>
      <c r="D18" s="21">
        <v>1223</v>
      </c>
      <c r="E18" s="21">
        <v>1390</v>
      </c>
      <c r="F18" s="21">
        <v>544</v>
      </c>
      <c r="G18" s="21">
        <v>521</v>
      </c>
      <c r="H18" s="21">
        <v>605</v>
      </c>
      <c r="I18" s="21">
        <v>552</v>
      </c>
      <c r="J18" s="21">
        <v>906</v>
      </c>
      <c r="K18" s="21">
        <v>626</v>
      </c>
      <c r="L18" s="21">
        <v>775</v>
      </c>
      <c r="M18" s="22">
        <v>422</v>
      </c>
      <c r="N18" s="22">
        <v>1325</v>
      </c>
      <c r="O18" s="21">
        <v>1264</v>
      </c>
      <c r="P18" s="21">
        <v>1294</v>
      </c>
      <c r="Q18" s="21">
        <v>1379</v>
      </c>
      <c r="R18" s="21">
        <v>684</v>
      </c>
      <c r="S18" s="21">
        <v>885</v>
      </c>
      <c r="T18" s="21">
        <v>646</v>
      </c>
      <c r="U18" s="21">
        <v>924</v>
      </c>
      <c r="V18" s="21">
        <v>763</v>
      </c>
      <c r="W18" s="21">
        <v>511</v>
      </c>
      <c r="X18" s="21">
        <v>569</v>
      </c>
      <c r="Y18" s="21">
        <v>566</v>
      </c>
      <c r="Z18" s="21">
        <v>449</v>
      </c>
      <c r="AA18" s="21">
        <v>606</v>
      </c>
      <c r="AB18" s="21">
        <v>492</v>
      </c>
      <c r="AC18" s="21">
        <v>618</v>
      </c>
      <c r="AD18" s="21">
        <v>347</v>
      </c>
      <c r="AE18" s="21">
        <v>347</v>
      </c>
      <c r="AF18" s="21">
        <v>638</v>
      </c>
      <c r="AG18" s="21">
        <v>618</v>
      </c>
    </row>
    <row r="19" spans="1:33">
      <c r="A19" s="1" t="s">
        <v>21</v>
      </c>
      <c r="B19" s="19">
        <v>5.0849999999999995E-10</v>
      </c>
      <c r="C19" s="3">
        <v>5.3650000000000006E-10</v>
      </c>
      <c r="D19" s="3">
        <v>6.1150000000000001E-10</v>
      </c>
      <c r="E19" s="3">
        <v>6.9499999999999998E-10</v>
      </c>
      <c r="F19" s="3">
        <v>2.7200000000000004E-10</v>
      </c>
      <c r="G19" s="3">
        <v>2.6050000000000003E-10</v>
      </c>
      <c r="H19" s="3">
        <v>3.0249999999999999E-10</v>
      </c>
      <c r="I19" s="3">
        <v>2.7599999999999998E-10</v>
      </c>
      <c r="J19" s="3">
        <v>4.5300000000000004E-10</v>
      </c>
      <c r="K19" s="3">
        <v>3.1299999999999995E-10</v>
      </c>
      <c r="L19" s="3">
        <v>3.8750000000000006E-10</v>
      </c>
      <c r="M19" s="3">
        <v>2.1099999999999997E-10</v>
      </c>
      <c r="N19" s="3">
        <v>6.6250000000000004E-10</v>
      </c>
      <c r="O19" s="3">
        <v>6.3200000000000009E-10</v>
      </c>
      <c r="P19" s="3">
        <v>6.4700000000000004E-10</v>
      </c>
      <c r="Q19" s="3">
        <v>6.8950000000000005E-10</v>
      </c>
      <c r="R19" s="3">
        <v>3.4200000000000001E-10</v>
      </c>
      <c r="S19" s="3">
        <v>4.4249999999999997E-10</v>
      </c>
      <c r="T19" s="3">
        <v>3.2300000000000002E-10</v>
      </c>
      <c r="U19" s="3">
        <v>4.6200000000000001E-10</v>
      </c>
      <c r="V19" s="3">
        <v>3.8150000000000003E-10</v>
      </c>
      <c r="W19" s="3">
        <v>2.5549999999999994E-10</v>
      </c>
      <c r="X19" s="3">
        <v>2.845E-10</v>
      </c>
      <c r="Y19" s="3">
        <v>2.8300000000000001E-10</v>
      </c>
      <c r="Z19" s="3">
        <v>2.245E-10</v>
      </c>
      <c r="AA19" s="3">
        <v>3.0299999999999999E-10</v>
      </c>
      <c r="AB19" s="3">
        <v>2.4599999999999998E-10</v>
      </c>
      <c r="AC19" s="3">
        <v>3.0900000000000002E-10</v>
      </c>
      <c r="AD19" s="3">
        <v>1.735E-10</v>
      </c>
      <c r="AE19" s="3">
        <v>1.735E-10</v>
      </c>
      <c r="AF19" s="3">
        <v>3.1900000000000004E-10</v>
      </c>
      <c r="AG19" s="3">
        <v>3.0900000000000002E-10</v>
      </c>
    </row>
    <row r="20" spans="1:33">
      <c r="A20" s="1" t="s">
        <v>20</v>
      </c>
      <c r="B20" s="19">
        <f>SUM(B9:B14)/B15*B19</f>
        <v>1.1396645648147122E-10</v>
      </c>
      <c r="C20" s="19">
        <f t="shared" ref="C20:AG20" si="4">SUM(C9:C14)/C15*C19</f>
        <v>1.0501871474831797E-10</v>
      </c>
      <c r="D20" s="19">
        <f t="shared" si="4"/>
        <v>5.1425819693406418E-11</v>
      </c>
      <c r="E20" s="19">
        <f t="shared" si="4"/>
        <v>1.1297406780228858E-10</v>
      </c>
      <c r="F20" s="19">
        <f t="shared" si="4"/>
        <v>1.6602073708726095E-10</v>
      </c>
      <c r="G20" s="19">
        <f t="shared" si="4"/>
        <v>1.8046570504578847E-10</v>
      </c>
      <c r="H20" s="19">
        <f t="shared" si="4"/>
        <v>1.4534013392139334E-10</v>
      </c>
      <c r="I20" s="19">
        <f t="shared" si="4"/>
        <v>6.5843954685998263E-11</v>
      </c>
      <c r="J20" s="19">
        <f t="shared" si="4"/>
        <v>2.7921991802791136E-10</v>
      </c>
      <c r="K20" s="19">
        <f t="shared" si="4"/>
        <v>1.1002918196013618E-10</v>
      </c>
      <c r="L20" s="19">
        <f t="shared" si="4"/>
        <v>1.1687502944754771E-10</v>
      </c>
      <c r="M20" s="19">
        <f t="shared" si="4"/>
        <v>5.5928663070232195E-11</v>
      </c>
      <c r="N20" s="19">
        <f t="shared" si="4"/>
        <v>1.4940948184626055E-10</v>
      </c>
      <c r="O20" s="19">
        <f t="shared" si="4"/>
        <v>1.7679083564498138E-10</v>
      </c>
      <c r="P20" s="19">
        <f t="shared" si="4"/>
        <v>2.0440163890014134E-10</v>
      </c>
      <c r="Q20" s="19">
        <f t="shared" si="4"/>
        <v>1.8503803141535724E-10</v>
      </c>
      <c r="R20" s="19">
        <f t="shared" si="4"/>
        <v>1.5916437594565055E-10</v>
      </c>
      <c r="S20" s="19">
        <f t="shared" si="4"/>
        <v>1.9667510396600324E-10</v>
      </c>
      <c r="T20" s="19">
        <f t="shared" si="4"/>
        <v>2.1964745941094896E-10</v>
      </c>
      <c r="U20" s="19">
        <f t="shared" si="4"/>
        <v>1.3629458938251709E-10</v>
      </c>
      <c r="V20" s="19">
        <f t="shared" si="4"/>
        <v>1.8904927852450165E-10</v>
      </c>
      <c r="W20" s="19">
        <f t="shared" si="4"/>
        <v>1.289990608367271E-10</v>
      </c>
      <c r="X20" s="19">
        <f t="shared" si="4"/>
        <v>1.3925175769060571E-10</v>
      </c>
      <c r="Y20" s="19">
        <f t="shared" si="4"/>
        <v>1.3709436645595942E-10</v>
      </c>
      <c r="Z20" s="19">
        <f t="shared" si="4"/>
        <v>1.1134234215326435E-10</v>
      </c>
      <c r="AA20" s="19">
        <f t="shared" si="4"/>
        <v>1.3992805472967055E-10</v>
      </c>
      <c r="AB20" s="19">
        <f t="shared" si="4"/>
        <v>1.0381670928849093E-10</v>
      </c>
      <c r="AC20" s="19">
        <f t="shared" si="4"/>
        <v>1.2245300138375883E-10</v>
      </c>
      <c r="AD20" s="19">
        <f t="shared" si="4"/>
        <v>6.8122653584528659E-11</v>
      </c>
      <c r="AE20" s="19">
        <f t="shared" si="4"/>
        <v>6.8438112086932088E-11</v>
      </c>
      <c r="AF20" s="19">
        <f t="shared" si="4"/>
        <v>1.3673737850055442E-10</v>
      </c>
      <c r="AG20" s="19">
        <f t="shared" si="4"/>
        <v>1.6008146373093285E-10</v>
      </c>
    </row>
    <row r="21" spans="1:33">
      <c r="A21" s="1" t="s">
        <v>22</v>
      </c>
      <c r="B21" s="19">
        <f>B20/B17*10^6</f>
        <v>2.2412282493897981E-10</v>
      </c>
      <c r="C21" s="19">
        <f t="shared" ref="C21:AG21" si="5">C20/C17*10^6</f>
        <v>1.9578433025413493E-10</v>
      </c>
      <c r="D21" s="19">
        <f t="shared" si="5"/>
        <v>8.4128091371231551E-11</v>
      </c>
      <c r="E21" s="19">
        <f t="shared" si="5"/>
        <v>1.6251520197118442E-10</v>
      </c>
      <c r="F21" s="19">
        <f t="shared" si="5"/>
        <v>6.0992188496422105E-10</v>
      </c>
      <c r="G21" s="19">
        <f t="shared" si="5"/>
        <v>6.9281981359716092E-10</v>
      </c>
      <c r="H21" s="19">
        <f t="shared" si="5"/>
        <v>4.8062213598344355E-10</v>
      </c>
      <c r="I21" s="19">
        <f t="shared" si="5"/>
        <v>2.384354687162711E-10</v>
      </c>
      <c r="J21" s="19">
        <f t="shared" si="5"/>
        <v>6.1671986312073192E-10</v>
      </c>
      <c r="K21" s="19">
        <f t="shared" si="5"/>
        <v>3.5164327887547517E-10</v>
      </c>
      <c r="L21" s="19">
        <f t="shared" si="5"/>
        <v>3.0145738830938279E-10</v>
      </c>
      <c r="M21" s="19">
        <f t="shared" si="5"/>
        <v>2.6537918420039E-10</v>
      </c>
      <c r="N21" s="19">
        <f t="shared" si="5"/>
        <v>2.2555779264230154E-10</v>
      </c>
      <c r="O21" s="19">
        <f t="shared" si="5"/>
        <v>2.7968808043819233E-10</v>
      </c>
      <c r="P21" s="19">
        <f t="shared" si="5"/>
        <v>3.1601984987653271E-10</v>
      </c>
      <c r="Q21" s="19">
        <f t="shared" si="5"/>
        <v>2.6828770685132267E-10</v>
      </c>
      <c r="R21" s="19">
        <f t="shared" si="5"/>
        <v>4.6539291212178519E-10</v>
      </c>
      <c r="S21" s="19">
        <f t="shared" si="5"/>
        <v>4.4446351178757794E-10</v>
      </c>
      <c r="T21" s="19">
        <f t="shared" si="5"/>
        <v>6.8023369281805187E-10</v>
      </c>
      <c r="U21" s="19">
        <f t="shared" si="5"/>
        <v>2.9504186466612641E-10</v>
      </c>
      <c r="V21" s="19">
        <f t="shared" si="5"/>
        <v>4.9580193685943256E-10</v>
      </c>
      <c r="W21" s="19">
        <f t="shared" si="5"/>
        <v>5.0538319622615912E-10</v>
      </c>
      <c r="X21" s="19">
        <f t="shared" si="5"/>
        <v>4.894613627086316E-10</v>
      </c>
      <c r="Y21" s="19">
        <f t="shared" si="5"/>
        <v>4.8468929275573427E-10</v>
      </c>
      <c r="Z21" s="19">
        <f t="shared" si="5"/>
        <v>4.9639920710327394E-10</v>
      </c>
      <c r="AA21" s="19">
        <f t="shared" si="5"/>
        <v>4.6196122393420451E-10</v>
      </c>
      <c r="AB21" s="19">
        <f t="shared" si="5"/>
        <v>4.2236252761794517E-10</v>
      </c>
      <c r="AC21" s="19">
        <f t="shared" si="5"/>
        <v>3.964163204394912E-10</v>
      </c>
      <c r="AD21" s="19">
        <f t="shared" si="5"/>
        <v>3.9209990666710023E-10</v>
      </c>
      <c r="AE21" s="19">
        <f t="shared" si="5"/>
        <v>3.939156205719652E-10</v>
      </c>
      <c r="AF21" s="19">
        <f t="shared" si="5"/>
        <v>4.2867741515966584E-10</v>
      </c>
      <c r="AG21" s="19">
        <f t="shared" si="5"/>
        <v>5.181887633921918E-10</v>
      </c>
    </row>
    <row r="22" spans="1:33">
      <c r="A22" s="1" t="s">
        <v>23</v>
      </c>
      <c r="B22" s="20">
        <f>B21*10^12</f>
        <v>224.12282493897982</v>
      </c>
      <c r="C22" s="20">
        <f t="shared" ref="C22:AG22" si="6">C21*10^12</f>
        <v>195.78433025413494</v>
      </c>
      <c r="D22" s="20">
        <f t="shared" si="6"/>
        <v>84.128091371231548</v>
      </c>
      <c r="E22" s="20">
        <f t="shared" si="6"/>
        <v>162.51520197118441</v>
      </c>
      <c r="F22" s="20">
        <f t="shared" si="6"/>
        <v>609.92188496422102</v>
      </c>
      <c r="G22" s="20">
        <f t="shared" si="6"/>
        <v>692.81981359716087</v>
      </c>
      <c r="H22" s="20">
        <f t="shared" si="6"/>
        <v>480.62213598344357</v>
      </c>
      <c r="I22" s="20">
        <f t="shared" si="6"/>
        <v>238.43546871627109</v>
      </c>
      <c r="J22" s="20">
        <f t="shared" si="6"/>
        <v>616.71986312073193</v>
      </c>
      <c r="K22" s="20">
        <f t="shared" si="6"/>
        <v>351.64327887547518</v>
      </c>
      <c r="L22" s="20">
        <f t="shared" si="6"/>
        <v>301.45738830938279</v>
      </c>
      <c r="M22" s="20">
        <f t="shared" si="6"/>
        <v>265.37918420039</v>
      </c>
      <c r="N22" s="20">
        <f t="shared" si="6"/>
        <v>225.55779264230154</v>
      </c>
      <c r="O22" s="20">
        <f t="shared" si="6"/>
        <v>279.68808043819234</v>
      </c>
      <c r="P22" s="20">
        <f t="shared" si="6"/>
        <v>316.0198498765327</v>
      </c>
      <c r="Q22" s="20">
        <f t="shared" si="6"/>
        <v>268.2877068513227</v>
      </c>
      <c r="R22" s="20">
        <f t="shared" si="6"/>
        <v>465.39291212178517</v>
      </c>
      <c r="S22" s="20">
        <f t="shared" si="6"/>
        <v>444.46351178757794</v>
      </c>
      <c r="T22" s="20">
        <f t="shared" si="6"/>
        <v>680.23369281805185</v>
      </c>
      <c r="U22" s="20">
        <f t="shared" si="6"/>
        <v>295.0418646661264</v>
      </c>
      <c r="V22" s="20">
        <f t="shared" si="6"/>
        <v>495.80193685943254</v>
      </c>
      <c r="W22" s="20">
        <f t="shared" si="6"/>
        <v>505.3831962261591</v>
      </c>
      <c r="X22" s="20">
        <f t="shared" si="6"/>
        <v>489.46136270863161</v>
      </c>
      <c r="Y22" s="20">
        <f t="shared" si="6"/>
        <v>484.68929275573424</v>
      </c>
      <c r="Z22" s="20">
        <f t="shared" si="6"/>
        <v>496.39920710327397</v>
      </c>
      <c r="AA22" s="20">
        <f t="shared" si="6"/>
        <v>461.9612239342045</v>
      </c>
      <c r="AB22" s="20">
        <f t="shared" si="6"/>
        <v>422.36252761794515</v>
      </c>
      <c r="AC22" s="20">
        <f t="shared" si="6"/>
        <v>396.41632043949119</v>
      </c>
      <c r="AD22" s="20">
        <f t="shared" si="6"/>
        <v>392.09990666710024</v>
      </c>
      <c r="AE22" s="20">
        <f t="shared" si="6"/>
        <v>393.91562057196518</v>
      </c>
      <c r="AF22" s="20">
        <f t="shared" si="6"/>
        <v>428.67741515966583</v>
      </c>
      <c r="AG22" s="20">
        <f t="shared" si="6"/>
        <v>518.18876339219185</v>
      </c>
    </row>
  </sheetData>
  <mergeCells count="2">
    <mergeCell ref="B1:AG1"/>
    <mergeCell ref="AH1:BM1"/>
  </mergeCells>
  <pageMargins left="0.7" right="0.7" top="0.75" bottom="0.75" header="0.3" footer="0.3"/>
  <pageSetup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B - gDNA</vt:lpstr>
      <vt:lpstr>B - cDNA</vt:lpstr>
      <vt:lpstr>C, D, E</vt:lpstr>
    </vt:vector>
  </TitlesOfParts>
  <Company>NYU Langone Health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Rebecca Jones</dc:creator>
  <cp:lastModifiedBy>Julie Trolle</cp:lastModifiedBy>
  <dcterms:created xsi:type="dcterms:W3CDTF">2022-06-02T17:50:37Z</dcterms:created>
  <dcterms:modified xsi:type="dcterms:W3CDTF">2022-07-29T19:30:20Z</dcterms:modified>
</cp:coreProperties>
</file>